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70" activeTab="0"/>
  </bookViews>
  <sheets>
    <sheet name="ПРиложение № 1" sheetId="1" r:id="rId1"/>
  </sheets>
  <definedNames>
    <definedName name="_xlnm.Print_Area" localSheetId="0">'ПРиложение № 1'!$B$1:$G$96</definedName>
  </definedNames>
  <calcPr fullCalcOnLoad="1"/>
</workbook>
</file>

<file path=xl/sharedStrings.xml><?xml version="1.0" encoding="utf-8"?>
<sst xmlns="http://schemas.openxmlformats.org/spreadsheetml/2006/main" count="156" uniqueCount="151">
  <si>
    <t>Налоги на совокупный доход</t>
  </si>
  <si>
    <t>01</t>
  </si>
  <si>
    <t>03</t>
  </si>
  <si>
    <t>032</t>
  </si>
  <si>
    <t>07</t>
  </si>
  <si>
    <t>15</t>
  </si>
  <si>
    <t>Код отчетности</t>
  </si>
  <si>
    <t>Код дохода по бюджетной классификации</t>
  </si>
  <si>
    <t>БЕЗВОЗМЕЗДНЫЕ ПОСТУПЛЕНИЯ</t>
  </si>
  <si>
    <t xml:space="preserve">НАИМЕНОВАНИЕ </t>
  </si>
  <si>
    <t>Налог на доходы физических лиц, в том числе:</t>
  </si>
  <si>
    <t>000 1 05 00000 00 0000 000</t>
  </si>
  <si>
    <t>000 1 01 02000 01 0000 110</t>
  </si>
  <si>
    <t>000 1 01 00000 00 0000 000</t>
  </si>
  <si>
    <t>000 1 00 00000 00 0000 000</t>
  </si>
  <si>
    <t>000 2 00 00000 00 0000 000</t>
  </si>
  <si>
    <t>000 2 02 00000 00 0000 000</t>
  </si>
  <si>
    <t xml:space="preserve">000 1 06 00000 00 0000 000 </t>
  </si>
  <si>
    <t>Налоги на имущество</t>
  </si>
  <si>
    <t>Земельный налог</t>
  </si>
  <si>
    <t>Доходы от оказания платных услуг и компенсации затрат государству</t>
  </si>
  <si>
    <t>000 2 02 01000 00 0000 151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</si>
  <si>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</si>
  <si>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</si>
  <si>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000 1 01 02020 01 0000 110</t>
  </si>
  <si>
    <t>Налог на доходы физических лиц, облагаемых по налоговой ставке , установленной п.1ст.224 НК РФ</t>
  </si>
  <si>
    <t>Назначено,             рублей</t>
  </si>
  <si>
    <t>Исполнено,  рублей</t>
  </si>
  <si>
    <t>Отклонение  "+, -"</t>
  </si>
  <si>
    <t>%    исполнения</t>
  </si>
  <si>
    <t>000 1 01 02040 01 0000 110</t>
  </si>
  <si>
    <t>000 1 13 00000 00 0000 000</t>
  </si>
  <si>
    <t>000 1 14 00000 00 0000 000</t>
  </si>
  <si>
    <t>Доходы от продажи материальных и нематериальных активов</t>
  </si>
  <si>
    <t>000 2 02 04000 10 0000 151</t>
  </si>
  <si>
    <t>Иные межбюджетные трансферты</t>
  </si>
  <si>
    <t>000 2 02 04014 10 0000 151</t>
  </si>
  <si>
    <t>Межбюджетные трансферты, передаваемые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</si>
  <si>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из них на организацию предоставления общего образование (в части оплаты комммунальных услуг)</t>
  </si>
  <si>
    <t>000 2 02 04999 10 0000 151</t>
  </si>
  <si>
    <t>ВСЕГО ДОХОДОВ</t>
  </si>
  <si>
    <t>НАЛОГОВЫЕ И НЕНАЛОГОВЫЕ ДОХОДЫ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</si>
  <si>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процентных доходов по вкладам в банках, в виде материальной выгоды от экономии на прцентах при получении заемных (кредитных) средств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</si>
  <si>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</si>
  <si>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</si>
  <si>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 имущества, находящегося в опер.управлении органов государственной власти, органов местного самоуправления, государственных внебюд.фондов и созданных ими учреждений ( за исключением имущества автономных учреждений)</t>
  </si>
  <si>
    <t>000 1 08 04000 01 0000 110</t>
  </si>
  <si>
    <t xml:space="preserve">Налоги на прибыль. доходы </t>
  </si>
  <si>
    <t>000 1 06 06000 00 0000 110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</si>
  <si>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</si>
  <si>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законодательством РФ на совершение нотариальных действий.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</si>
  <si>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</si>
  <si>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000 1 11 05000 00 0000 120 </t>
  </si>
  <si>
    <t>000 1 11 05035 00 0000 120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</si>
  <si>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</si>
  <si>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 xml:space="preserve">Дотации бюджетам субъектов РФ и муниципальных образований </t>
  </si>
  <si>
    <t>Дотации  на выравнивание уровня бюджетной обеспеченности</t>
  </si>
  <si>
    <t>Дотации бюджетам поселений  на выравнивание уровня бюджетной обеспеченности</t>
  </si>
  <si>
    <t>000 2 02 03015 10 0000 151</t>
  </si>
  <si>
    <t>000 2 02 03000 00 0000 151</t>
  </si>
  <si>
    <t>Субвенции бюджетам субъектов РФ и муниципальных образований</t>
  </si>
  <si>
    <t>Субвенции бюджетам поселений на осуществление полномочий по первичному  воинскому учету на территориях, где отсутствуют военные комиссариаты</t>
  </si>
  <si>
    <t>Прочие межбюджетные трансферты, передаваемые бюджетам поселений</t>
  </si>
  <si>
    <t>000 1 08 04020 01 1000 110</t>
  </si>
  <si>
    <t>000 1 01 02010 01 0000 110</t>
  </si>
  <si>
    <t xml:space="preserve">Единый сельскохозяйственный налог </t>
  </si>
  <si>
    <t>000 1 05 03000 01 0000 110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</si>
  <si>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</si>
  <si>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000 1 06 01030 10 0000 110</t>
  </si>
  <si>
    <t>000 2 02 02000 00 0000 151</t>
  </si>
  <si>
    <t>Субсидии бюджетам субъектов РФ и муниципальных образований (межбюджетные субсидии)</t>
  </si>
  <si>
    <t xml:space="preserve">Прочие субсидии бюджетам поселений </t>
  </si>
  <si>
    <t>000 2 02 03024 10 0000 151</t>
  </si>
  <si>
    <t>Субвенции бюджетам поселений на выполнение передаваемых полномочий субъектов РФ</t>
  </si>
  <si>
    <t>по созданию, исполнению функций, обеспечение деятельности административных комиссий муниципальных образований</t>
  </si>
  <si>
    <t>000 2 02 02999 10 0000 151</t>
  </si>
  <si>
    <t>на компенсацию налога на имущество</t>
  </si>
  <si>
    <t>на мероприятия по энергосбережению</t>
  </si>
  <si>
    <t>000 1 05 03020 01 0000 110</t>
  </si>
  <si>
    <t>000 1 05 03010 01 0000 110</t>
  </si>
  <si>
    <t>Единый сельскохозяйственный налог  (за налоговые периоды, истекшие до 1 января 2011 года)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</si>
  <si>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</si>
  <si>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</si>
  <si>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</si>
  <si>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дотации бюджетам поселений на поддержку мер по обеспечению сбалансированности бюджетов</t>
  </si>
  <si>
    <t>на лпх</t>
  </si>
  <si>
    <t>000 2 02 04012 10 0000 151</t>
  </si>
  <si>
    <t>межбюджетные трансферты, передаваемые бюджетам поселений для компенсции дополнительных расходов, возникших в результате принятия решений органами власти другого уровня</t>
  </si>
  <si>
    <t>из них на содержание детских дошкольных учреждений ( вчасти оплаты коммунальных услуг)</t>
  </si>
  <si>
    <t>из них на финансирование учреждений по оказанию скорой и первичной медицинской помощи (в части оплаты коммунальных услуг)</t>
  </si>
  <si>
    <t>000 2 18 0000 10 0000 151</t>
  </si>
  <si>
    <t>Налог на доходы физических лиц с доходов, источником которых является налоговый агент, за исключением доходов, вотношении которых исключение и уплата 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</si>
  <si>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</si>
  <si>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</si>
  <si>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</si>
  <si>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000 1 11 05013 10 0000 120</t>
  </si>
  <si>
    <t>000 1 14 06013 10 0000 430</t>
  </si>
  <si>
    <t>на инфраструтктуру</t>
  </si>
  <si>
    <t>000 1 16 00000 00 0000 000</t>
  </si>
  <si>
    <t>Штрафы, санкции, возмещение ущерба</t>
  </si>
  <si>
    <t>000 1 16 15000 02 0000 140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</si>
  <si>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</si>
  <si>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000 1 16 15040 02 0000 140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</si>
  <si>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</si>
  <si>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</si>
  <si>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Безвозмездные поступления от других бюджетов бюджетной системы РФ</t>
  </si>
  <si>
    <t>000 1 03 02230 01 000 110</t>
  </si>
  <si>
    <t>000 1 032240 01 000 110</t>
  </si>
  <si>
    <t>000 1 03 02250 01 110</t>
  </si>
  <si>
    <t xml:space="preserve">000 1 03 02260 01 000 110 </t>
  </si>
  <si>
    <t>000 1 03 00000 00 0000 000</t>
  </si>
  <si>
    <t>Доход от уплаты акцизов на нефтепродукты, зачисляемые в консолидированные бюджеты субъектов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</si>
  <si>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</si>
  <si>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или карбюраторных (инжекторных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</si>
  <si>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РФ, зачисляемые в консолидированные бюджеты субъектов Российской Федерации</t>
  </si>
  <si>
    <t>Доходы от уплаты акцизов на прямогонный бензин, производмый на территории РФ, зачисляемые в консолидированные бюджеты субъектов Российской Федерации</t>
  </si>
  <si>
    <t>000 1 14 02053 10 0000 430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</si>
  <si>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</si>
  <si>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>000 1 06 06030 00 0000 110</t>
  </si>
  <si>
    <t>Земельный налог с организаций</t>
  </si>
  <si>
    <t>000 1 06 06033 10 0000 110</t>
  </si>
  <si>
    <t>Земельный налог с организаций,обладающих земельным участком,расположенным в границах сельских поселений</t>
  </si>
  <si>
    <t>000 1 06040 00 0000 110</t>
  </si>
  <si>
    <t>Земельный налог с физических лиц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</si>
  <si>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</si>
  <si>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</si>
  <si>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000 1 13 02995 10 0000 130</t>
  </si>
  <si>
    <t>Прочие доходы от компенсации затрат бюджетов сельских поселений</t>
  </si>
  <si>
    <t>Прочие неналоговые доходы</t>
  </si>
  <si>
    <t>000 1 17 0000 00 0000 000</t>
  </si>
  <si>
    <t>000 2 02 15001 00 0000 151</t>
  </si>
  <si>
    <t>000 2 02 15001 10 0000 151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</si>
  <si>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</si>
  <si>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</si>
  <si>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</si>
  <si>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Налог на доходы физических лиц в виде фиксированных авансовых платежей с доходов, являющимися иностранными гражданами,осуществляющими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</si>
  <si>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</si>
  <si>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выполнение, оказание услуг</t>
  </si>
  <si>
    <t>000 1 09 00000 00 0000 000</t>
  </si>
  <si>
    <t>Задолженность и перерасчеты по отмененным налогам, сбором и иным обязательным платежам</t>
  </si>
  <si>
    <t>000 1 09 04000 00 0000 110</t>
  </si>
  <si>
    <t>000 1 09 04050 00 0000 110</t>
  </si>
  <si>
    <t>Земельный налог (по обязательствам, возникшим до 1 января 2006 года)</t>
  </si>
  <si>
    <t>000 1 17 90050 10 0000 140</t>
  </si>
  <si>
    <t>к решению Совета депутатов</t>
  </si>
  <si>
    <t xml:space="preserve">Гришинского сельского поселения </t>
  </si>
  <si>
    <t>Отчет об исполнении бюджета Гришинского сельского поселения по доходам по кодам классификации доходов за 2019 год</t>
  </si>
  <si>
    <t xml:space="preserve">000 2 19 000000 00 0000 000 </t>
  </si>
  <si>
    <t>Возврат остатков субсидий, субвенций и иных межбюлджетных трансфертов, имеющий целевое назначение, прошлых лет</t>
  </si>
  <si>
    <t xml:space="preserve">  Приложение № 1 </t>
  </si>
  <si>
    <t>от19.05.2020               №28/13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</si>
</sst>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2">
    <font>
      <sz val="10"/>
      <name val="Arial Cyr"/>
      <family val="0"/>
    </font>
    <font>
      <sz val="8"/>
      <name val="Arial Cyr"/>
      <family val="2"/>
    </font>
    <font>
      <sz val="5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sz val="6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u val="single"/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3"/>
      <name val="Arial Cyr"/>
      <family val="2"/>
    </font>
    <font>
      <sz val="10"/>
      <color indexed="53"/>
      <name val="Arial Cyr"/>
      <family val="2"/>
    </font>
    <font>
      <b/>
      <sz val="8"/>
      <color indexed="53"/>
      <name val="Arial Cyr"/>
      <family val="2"/>
    </font>
    <font>
      <b/>
      <sz val="10"/>
      <color indexed="5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9" tint="-0.24997000396251678"/>
      <name val="Arial Cyr"/>
      <family val="2"/>
    </font>
    <font>
      <sz val="10"/>
      <color theme="9" tint="-0.24997000396251678"/>
      <name val="Arial Cyr"/>
      <family val="2"/>
    </font>
    <font>
      <b/>
      <sz val="8"/>
      <color theme="9" tint="-0.24997000396251678"/>
      <name val="Arial Cyr"/>
      <family val="2"/>
    </font>
    <font>
      <b/>
      <sz val="10"/>
      <color theme="9" tint="-0.2499700039625167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49" fontId="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58" fillId="0" borderId="10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49" fontId="60" fillId="0" borderId="10" xfId="0" applyNumberFormat="1" applyFont="1" applyBorder="1" applyAlignment="1">
      <alignment horizontal="center" vertical="center"/>
    </xf>
    <xf numFmtId="0" fontId="61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13" fillId="33" borderId="14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vertical="center"/>
    </xf>
    <xf numFmtId="172" fontId="12" fillId="33" borderId="10" xfId="0" applyNumberFormat="1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15" fillId="33" borderId="13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vertical="center"/>
    </xf>
    <xf numFmtId="172" fontId="15" fillId="33" borderId="10" xfId="0" applyNumberFormat="1" applyFont="1" applyFill="1" applyBorder="1" applyAlignment="1">
      <alignment vertical="center"/>
    </xf>
    <xf numFmtId="0" fontId="15" fillId="33" borderId="10" xfId="0" applyFont="1" applyFill="1" applyBorder="1" applyAlignment="1">
      <alignment vertical="center"/>
    </xf>
    <xf numFmtId="9" fontId="15" fillId="33" borderId="13" xfId="57" applyFont="1" applyFill="1" applyBorder="1" applyAlignment="1">
      <alignment wrapText="1"/>
    </xf>
    <xf numFmtId="0" fontId="16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vertical="center" wrapText="1"/>
    </xf>
    <xf numFmtId="0" fontId="19" fillId="33" borderId="13" xfId="0" applyFont="1" applyFill="1" applyBorder="1" applyAlignment="1">
      <alignment vertical="center" wrapText="1"/>
    </xf>
    <xf numFmtId="2" fontId="17" fillId="33" borderId="10" xfId="0" applyNumberFormat="1" applyFont="1" applyFill="1" applyBorder="1" applyAlignment="1">
      <alignment vertical="center"/>
    </xf>
    <xf numFmtId="172" fontId="17" fillId="33" borderId="10" xfId="0" applyNumberFormat="1" applyFont="1" applyFill="1" applyBorder="1" applyAlignment="1">
      <alignment vertical="center"/>
    </xf>
    <xf numFmtId="2" fontId="18" fillId="33" borderId="10" xfId="0" applyNumberFormat="1" applyFont="1" applyFill="1" applyBorder="1" applyAlignment="1">
      <alignment vertical="center"/>
    </xf>
    <xf numFmtId="172" fontId="18" fillId="33" borderId="10" xfId="0" applyNumberFormat="1" applyFont="1" applyFill="1" applyBorder="1" applyAlignment="1">
      <alignment vertical="center"/>
    </xf>
    <xf numFmtId="49" fontId="18" fillId="33" borderId="15" xfId="0" applyNumberFormat="1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wrapText="1"/>
    </xf>
    <xf numFmtId="0" fontId="18" fillId="33" borderId="13" xfId="0" applyNumberFormat="1" applyFont="1" applyFill="1" applyBorder="1" applyAlignment="1">
      <alignment wrapText="1"/>
    </xf>
    <xf numFmtId="172" fontId="19" fillId="33" borderId="10" xfId="0" applyNumberFormat="1" applyFont="1" applyFill="1" applyBorder="1" applyAlignment="1">
      <alignment vertical="center"/>
    </xf>
    <xf numFmtId="0" fontId="18" fillId="33" borderId="13" xfId="0" applyNumberFormat="1" applyFont="1" applyFill="1" applyBorder="1" applyAlignment="1">
      <alignment vertical="center" wrapText="1"/>
    </xf>
    <xf numFmtId="0" fontId="19" fillId="33" borderId="13" xfId="0" applyNumberFormat="1" applyFont="1" applyFill="1" applyBorder="1" applyAlignment="1">
      <alignment vertical="center" wrapText="1"/>
    </xf>
    <xf numFmtId="2" fontId="19" fillId="33" borderId="10" xfId="0" applyNumberFormat="1" applyFont="1" applyFill="1" applyBorder="1" applyAlignment="1">
      <alignment vertical="center"/>
    </xf>
    <xf numFmtId="0" fontId="16" fillId="33" borderId="13" xfId="0" applyNumberFormat="1" applyFont="1" applyFill="1" applyBorder="1" applyAlignment="1">
      <alignment wrapText="1"/>
    </xf>
    <xf numFmtId="2" fontId="16" fillId="33" borderId="10" xfId="0" applyNumberFormat="1" applyFont="1" applyFill="1" applyBorder="1" applyAlignment="1">
      <alignment vertical="center"/>
    </xf>
    <xf numFmtId="172" fontId="16" fillId="33" borderId="10" xfId="0" applyNumberFormat="1" applyFont="1" applyFill="1" applyBorder="1" applyAlignment="1">
      <alignment vertical="center"/>
    </xf>
    <xf numFmtId="0" fontId="16" fillId="33" borderId="13" xfId="0" applyFont="1" applyFill="1" applyBorder="1" applyAlignment="1">
      <alignment vertical="center" wrapText="1"/>
    </xf>
    <xf numFmtId="0" fontId="16" fillId="33" borderId="13" xfId="0" applyFont="1" applyFill="1" applyBorder="1" applyAlignment="1">
      <alignment wrapText="1"/>
    </xf>
    <xf numFmtId="0" fontId="19" fillId="33" borderId="10" xfId="0" applyFont="1" applyFill="1" applyBorder="1" applyAlignment="1">
      <alignment vertical="center"/>
    </xf>
    <xf numFmtId="0" fontId="19" fillId="33" borderId="13" xfId="0" applyNumberFormat="1" applyFont="1" applyFill="1" applyBorder="1" applyAlignment="1">
      <alignment horizontal="left" vertical="center" wrapText="1"/>
    </xf>
    <xf numFmtId="0" fontId="18" fillId="33" borderId="13" xfId="0" applyNumberFormat="1" applyFont="1" applyFill="1" applyBorder="1" applyAlignment="1">
      <alignment horizontal="left" vertical="center" wrapText="1"/>
    </xf>
    <xf numFmtId="0" fontId="19" fillId="33" borderId="13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8"/>
  <sheetViews>
    <sheetView tabSelected="1" zoomScaleSheetLayoutView="100" zoomScalePageLayoutView="0" workbookViewId="0" topLeftCell="B2">
      <selection activeCell="F20" sqref="F20"/>
    </sheetView>
  </sheetViews>
  <sheetFormatPr defaultColWidth="9.00390625" defaultRowHeight="12.75"/>
  <cols>
    <col min="1" max="1" width="6.375" style="0" hidden="1" customWidth="1"/>
    <col min="2" max="2" width="24.125" style="15" customWidth="1"/>
    <col min="3" max="3" width="56.625" style="2" customWidth="1"/>
    <col min="4" max="4" width="13.375" style="0" customWidth="1"/>
    <col min="5" max="5" width="13.00390625" style="0" customWidth="1"/>
    <col min="6" max="6" width="13.75390625" style="0" customWidth="1"/>
    <col min="7" max="7" width="10.25390625" style="0" customWidth="1"/>
  </cols>
  <sheetData>
    <row r="1" ht="12.75" hidden="1"/>
    <row r="2" spans="3:7" ht="12.75">
      <c r="C2" s="80" t="s">
        <v>149</v>
      </c>
      <c r="D2" s="80"/>
      <c r="E2" s="80"/>
      <c r="F2" s="80"/>
      <c r="G2" s="80"/>
    </row>
    <row r="3" spans="3:7" ht="12.75">
      <c r="C3" s="80" t="s">
        <v>144</v>
      </c>
      <c r="D3" s="80"/>
      <c r="E3" s="80"/>
      <c r="F3" s="80"/>
      <c r="G3" s="80"/>
    </row>
    <row r="4" spans="3:7" ht="12.75">
      <c r="C4" s="80" t="s">
        <v>145</v>
      </c>
      <c r="D4" s="80"/>
      <c r="E4" s="80"/>
      <c r="F4" s="80"/>
      <c r="G4" s="80"/>
    </row>
    <row r="5" spans="3:7" ht="12.75">
      <c r="C5" s="80" t="s">
        <v>150</v>
      </c>
      <c r="D5" s="80"/>
      <c r="E5" s="80"/>
      <c r="F5" s="80"/>
      <c r="G5" s="80"/>
    </row>
    <row r="6" spans="3:7" ht="12.75">
      <c r="C6" s="19"/>
      <c r="D6" s="20"/>
      <c r="E6" s="20"/>
      <c r="F6" s="20"/>
      <c r="G6" s="20"/>
    </row>
    <row r="7" spans="2:7" s="18" customFormat="1" ht="14.25">
      <c r="B7" s="81" t="s">
        <v>146</v>
      </c>
      <c r="C7" s="81"/>
      <c r="D7" s="81"/>
      <c r="E7" s="81"/>
      <c r="F7" s="81"/>
      <c r="G7" s="81"/>
    </row>
    <row r="8" spans="3:7" ht="11.25" customHeight="1">
      <c r="C8" s="21"/>
      <c r="D8" s="20"/>
      <c r="E8" s="20"/>
      <c r="F8" s="20"/>
      <c r="G8" s="20"/>
    </row>
    <row r="9" spans="3:7" ht="16.5" customHeight="1" hidden="1">
      <c r="C9" s="21"/>
      <c r="D9" s="20"/>
      <c r="E9" s="20"/>
      <c r="F9" s="20"/>
      <c r="G9" s="20"/>
    </row>
    <row r="10" spans="1:7" ht="25.5">
      <c r="A10" s="5" t="s">
        <v>6</v>
      </c>
      <c r="B10" s="45" t="s">
        <v>7</v>
      </c>
      <c r="C10" s="45" t="s">
        <v>9</v>
      </c>
      <c r="D10" s="78" t="s">
        <v>26</v>
      </c>
      <c r="E10" s="78" t="s">
        <v>27</v>
      </c>
      <c r="F10" s="78" t="s">
        <v>28</v>
      </c>
      <c r="G10" s="78" t="s">
        <v>29</v>
      </c>
    </row>
    <row r="11" spans="1:7" ht="15" customHeight="1">
      <c r="A11" s="4"/>
      <c r="B11" s="22"/>
      <c r="C11" s="22"/>
      <c r="D11" s="79"/>
      <c r="E11" s="79"/>
      <c r="F11" s="79"/>
      <c r="G11" s="79"/>
    </row>
    <row r="12" spans="1:7" ht="20.25" customHeight="1">
      <c r="A12" s="3" t="s">
        <v>1</v>
      </c>
      <c r="B12" s="41" t="s">
        <v>14</v>
      </c>
      <c r="C12" s="40" t="s">
        <v>41</v>
      </c>
      <c r="D12" s="43">
        <f>D13+D20+D26+D30+D36+D41+D47+D49+D52+D56+D38</f>
        <v>7428607</v>
      </c>
      <c r="E12" s="43">
        <f>E13+E20+E26+E30+E36+E41+E47+E49+E52+E56+E38</f>
        <v>7423281.26</v>
      </c>
      <c r="F12" s="43">
        <f>F13+F20+F26+F30+F36+F41+F47+F49+F52</f>
        <v>-5326.58000000014</v>
      </c>
      <c r="G12" s="44">
        <f aca="true" t="shared" si="0" ref="G12:G24">E12/D12*100</f>
        <v>99.92830768944971</v>
      </c>
    </row>
    <row r="13" spans="1:7" ht="25.5" customHeight="1">
      <c r="A13" s="1" t="s">
        <v>2</v>
      </c>
      <c r="B13" s="47" t="s">
        <v>13</v>
      </c>
      <c r="C13" s="56" t="s">
        <v>47</v>
      </c>
      <c r="D13" s="57">
        <v>1031510</v>
      </c>
      <c r="E13" s="57">
        <v>1031511.71</v>
      </c>
      <c r="F13" s="57">
        <f aca="true" t="shared" si="1" ref="F13:F46">E13-D13</f>
        <v>1.709999999962747</v>
      </c>
      <c r="G13" s="58">
        <f t="shared" si="0"/>
        <v>100.00016577638607</v>
      </c>
    </row>
    <row r="14" spans="1:7" s="32" customFormat="1" ht="26.25" customHeight="1">
      <c r="A14" s="31" t="s">
        <v>3</v>
      </c>
      <c r="B14" s="48" t="s">
        <v>12</v>
      </c>
      <c r="C14" s="55" t="s">
        <v>10</v>
      </c>
      <c r="D14" s="59">
        <v>1031510</v>
      </c>
      <c r="E14" s="59">
        <v>1031511.71</v>
      </c>
      <c r="F14" s="59">
        <f t="shared" si="1"/>
        <v>1.709999999962747</v>
      </c>
      <c r="G14" s="60">
        <f t="shared" si="0"/>
        <v>100.00016577638607</v>
      </c>
    </row>
    <row r="15" spans="1:7" ht="70.5" customHeight="1">
      <c r="A15" s="1"/>
      <c r="B15" s="48" t="s">
        <v>64</v>
      </c>
      <c r="C15" s="61" t="s">
        <v>91</v>
      </c>
      <c r="D15" s="59">
        <v>1011820</v>
      </c>
      <c r="E15" s="59">
        <v>1011821.6</v>
      </c>
      <c r="F15" s="59">
        <f t="shared" si="1"/>
        <v>1.599999999976717</v>
      </c>
      <c r="G15" s="60">
        <f t="shared" si="0"/>
        <v>100.00015813089284</v>
      </c>
    </row>
    <row r="16" spans="1:7" s="32" customFormat="1" ht="26.25" customHeight="1" hidden="1">
      <c r="A16" s="31"/>
      <c r="B16" s="48" t="s">
        <v>24</v>
      </c>
      <c r="C16" s="62" t="s">
        <v>25</v>
      </c>
      <c r="D16" s="59">
        <v>0</v>
      </c>
      <c r="E16" s="59">
        <v>0</v>
      </c>
      <c r="F16" s="59">
        <f>E16-D16</f>
        <v>0</v>
      </c>
      <c r="G16" s="60" t="e">
        <f t="shared" si="0"/>
        <v>#DIV/0!</v>
      </c>
    </row>
    <row r="17" spans="1:7" ht="96.75" customHeight="1" hidden="1">
      <c r="A17" s="1"/>
      <c r="B17" s="48" t="s">
        <v>24</v>
      </c>
      <c r="C17" s="63" t="s">
        <v>92</v>
      </c>
      <c r="D17" s="59">
        <v>0</v>
      </c>
      <c r="E17" s="59">
        <v>0</v>
      </c>
      <c r="F17" s="59">
        <f t="shared" si="1"/>
        <v>0</v>
      </c>
      <c r="G17" s="64" t="e">
        <f>E17/D17*100</f>
        <v>#DIV/0!</v>
      </c>
    </row>
    <row r="18" spans="1:7" ht="41.25" customHeight="1">
      <c r="A18" s="1"/>
      <c r="B18" s="48" t="s">
        <v>93</v>
      </c>
      <c r="C18" s="65" t="s">
        <v>94</v>
      </c>
      <c r="D18" s="59">
        <v>19690</v>
      </c>
      <c r="E18" s="59">
        <v>19690.11</v>
      </c>
      <c r="F18" s="59">
        <f>E18-D18</f>
        <v>0.11000000000058208</v>
      </c>
      <c r="G18" s="60">
        <f>E18/D18*100</f>
        <v>100.00055865921789</v>
      </c>
    </row>
    <row r="19" spans="1:7" ht="41.25" customHeight="1" hidden="1">
      <c r="A19" s="1"/>
      <c r="B19" s="48" t="s">
        <v>30</v>
      </c>
      <c r="C19" s="65" t="s">
        <v>135</v>
      </c>
      <c r="D19" s="59">
        <v>0</v>
      </c>
      <c r="E19" s="59">
        <v>0</v>
      </c>
      <c r="F19" s="59">
        <f>E19-D19</f>
        <v>0</v>
      </c>
      <c r="G19" s="60" t="e">
        <f>E19/D19*100</f>
        <v>#DIV/0!</v>
      </c>
    </row>
    <row r="20" spans="1:7" s="34" customFormat="1" ht="44.25" customHeight="1">
      <c r="A20" s="33"/>
      <c r="B20" s="47" t="s">
        <v>110</v>
      </c>
      <c r="C20" s="66" t="s">
        <v>111</v>
      </c>
      <c r="D20" s="67">
        <f>D21+D22+D23+D24</f>
        <v>1574677</v>
      </c>
      <c r="E20" s="67">
        <f>E21+E22+E23+E24</f>
        <v>1569313.22</v>
      </c>
      <c r="F20" s="67">
        <f t="shared" si="1"/>
        <v>-5363.780000000028</v>
      </c>
      <c r="G20" s="64">
        <f t="shared" si="0"/>
        <v>99.65937268404885</v>
      </c>
    </row>
    <row r="21" spans="1:7" ht="50.25" customHeight="1">
      <c r="A21" s="1"/>
      <c r="B21" s="48" t="s">
        <v>106</v>
      </c>
      <c r="C21" s="65" t="s">
        <v>112</v>
      </c>
      <c r="D21" s="59">
        <v>721252</v>
      </c>
      <c r="E21" s="59">
        <v>714324.95</v>
      </c>
      <c r="F21" s="59">
        <f t="shared" si="1"/>
        <v>-6927.050000000047</v>
      </c>
      <c r="G21" s="60">
        <f t="shared" si="0"/>
        <v>99.03957978626056</v>
      </c>
    </row>
    <row r="22" spans="1:7" ht="57.75" customHeight="1">
      <c r="A22" s="1"/>
      <c r="B22" s="48" t="s">
        <v>107</v>
      </c>
      <c r="C22" s="65" t="s">
        <v>113</v>
      </c>
      <c r="D22" s="59">
        <v>4901</v>
      </c>
      <c r="E22" s="59">
        <v>5250.48</v>
      </c>
      <c r="F22" s="59">
        <f t="shared" si="1"/>
        <v>349.47999999999956</v>
      </c>
      <c r="G22" s="60">
        <f t="shared" si="0"/>
        <v>107.1307896347684</v>
      </c>
    </row>
    <row r="23" spans="1:7" ht="57.75" customHeight="1">
      <c r="A23" s="1"/>
      <c r="B23" s="48" t="s">
        <v>108</v>
      </c>
      <c r="C23" s="65" t="s">
        <v>114</v>
      </c>
      <c r="D23" s="59">
        <v>951109</v>
      </c>
      <c r="E23" s="59">
        <v>954340.56</v>
      </c>
      <c r="F23" s="59">
        <f t="shared" si="1"/>
        <v>3231.560000000056</v>
      </c>
      <c r="G23" s="60">
        <f t="shared" si="0"/>
        <v>100.33976757658691</v>
      </c>
    </row>
    <row r="24" spans="1:7" ht="60" customHeight="1">
      <c r="A24" s="1"/>
      <c r="B24" s="48" t="s">
        <v>109</v>
      </c>
      <c r="C24" s="65" t="s">
        <v>115</v>
      </c>
      <c r="D24" s="59">
        <v>-102585</v>
      </c>
      <c r="E24" s="59">
        <v>-104602.77</v>
      </c>
      <c r="F24" s="59">
        <f t="shared" si="1"/>
        <v>-2017.770000000004</v>
      </c>
      <c r="G24" s="60">
        <f t="shared" si="0"/>
        <v>101.96692498903349</v>
      </c>
    </row>
    <row r="25" spans="1:7" ht="18" customHeight="1" hidden="1">
      <c r="A25" s="1"/>
      <c r="B25" s="42" t="s">
        <v>30</v>
      </c>
      <c r="C25" s="68" t="s">
        <v>42</v>
      </c>
      <c r="D25" s="69">
        <v>0</v>
      </c>
      <c r="E25" s="69">
        <v>0</v>
      </c>
      <c r="F25" s="69">
        <f t="shared" si="1"/>
        <v>0</v>
      </c>
      <c r="G25" s="70"/>
    </row>
    <row r="26" spans="1:7" s="34" customFormat="1" ht="24" customHeight="1">
      <c r="A26" s="33" t="s">
        <v>4</v>
      </c>
      <c r="B26" s="47" t="s">
        <v>11</v>
      </c>
      <c r="C26" s="56" t="s">
        <v>0</v>
      </c>
      <c r="D26" s="67">
        <f>D27+D29</f>
        <v>1798859</v>
      </c>
      <c r="E26" s="67">
        <f>E27</f>
        <v>1798858.9</v>
      </c>
      <c r="F26" s="67">
        <f>E26-D26</f>
        <v>-0.10000000009313226</v>
      </c>
      <c r="G26" s="64">
        <f aca="true" t="shared" si="2" ref="G26:G48">E26/D26*100</f>
        <v>99.9999944409206</v>
      </c>
    </row>
    <row r="27" spans="1:7" ht="24" customHeight="1">
      <c r="A27" s="1"/>
      <c r="B27" s="48" t="s">
        <v>66</v>
      </c>
      <c r="C27" s="55" t="s">
        <v>65</v>
      </c>
      <c r="D27" s="59">
        <f>D28</f>
        <v>1798859</v>
      </c>
      <c r="E27" s="59">
        <f>E28</f>
        <v>1798858.9</v>
      </c>
      <c r="F27" s="59">
        <f t="shared" si="1"/>
        <v>-0.10000000009313226</v>
      </c>
      <c r="G27" s="60">
        <f t="shared" si="2"/>
        <v>99.9999944409206</v>
      </c>
    </row>
    <row r="28" spans="1:7" ht="23.25" customHeight="1">
      <c r="A28" s="1"/>
      <c r="B28" s="48" t="s">
        <v>79</v>
      </c>
      <c r="C28" s="55" t="s">
        <v>65</v>
      </c>
      <c r="D28" s="59">
        <v>1798859</v>
      </c>
      <c r="E28" s="59">
        <v>1798858.9</v>
      </c>
      <c r="F28" s="59">
        <f t="shared" si="1"/>
        <v>-0.10000000009313226</v>
      </c>
      <c r="G28" s="60">
        <f t="shared" si="2"/>
        <v>99.9999944409206</v>
      </c>
    </row>
    <row r="29" spans="1:7" ht="24.75" customHeight="1" hidden="1">
      <c r="A29" s="1"/>
      <c r="B29" s="42" t="s">
        <v>78</v>
      </c>
      <c r="C29" s="71" t="s">
        <v>80</v>
      </c>
      <c r="D29" s="69">
        <v>0</v>
      </c>
      <c r="E29" s="69">
        <v>0</v>
      </c>
      <c r="F29" s="69">
        <v>0</v>
      </c>
      <c r="G29" s="70">
        <v>0</v>
      </c>
    </row>
    <row r="30" spans="1:7" s="34" customFormat="1" ht="21" customHeight="1">
      <c r="A30" s="33"/>
      <c r="B30" s="47" t="s">
        <v>17</v>
      </c>
      <c r="C30" s="56" t="s">
        <v>18</v>
      </c>
      <c r="D30" s="67">
        <f>D31+D32</f>
        <v>2944209</v>
      </c>
      <c r="E30" s="67">
        <f>E31+E32</f>
        <v>2944244.27</v>
      </c>
      <c r="F30" s="67">
        <f t="shared" si="1"/>
        <v>35.27000000001863</v>
      </c>
      <c r="G30" s="64">
        <f t="shared" si="2"/>
        <v>100.001197944847</v>
      </c>
    </row>
    <row r="31" spans="1:7" s="32" customFormat="1" ht="48" customHeight="1">
      <c r="A31" s="31"/>
      <c r="B31" s="48" t="s">
        <v>68</v>
      </c>
      <c r="C31" s="55" t="s">
        <v>67</v>
      </c>
      <c r="D31" s="59">
        <v>84490</v>
      </c>
      <c r="E31" s="59">
        <v>84491.82</v>
      </c>
      <c r="F31" s="59">
        <f t="shared" si="1"/>
        <v>1.820000000006985</v>
      </c>
      <c r="G31" s="60">
        <f t="shared" si="2"/>
        <v>100.00215410107707</v>
      </c>
    </row>
    <row r="32" spans="1:7" s="32" customFormat="1" ht="22.5" customHeight="1">
      <c r="A32" s="31"/>
      <c r="B32" s="48" t="s">
        <v>48</v>
      </c>
      <c r="C32" s="55" t="s">
        <v>19</v>
      </c>
      <c r="D32" s="59">
        <v>2859719</v>
      </c>
      <c r="E32" s="59">
        <v>2859752.45</v>
      </c>
      <c r="F32" s="59">
        <f t="shared" si="1"/>
        <v>33.450000000186265</v>
      </c>
      <c r="G32" s="60">
        <f t="shared" si="2"/>
        <v>100.0011696953442</v>
      </c>
    </row>
    <row r="33" spans="1:7" s="32" customFormat="1" ht="12.75" hidden="1">
      <c r="A33" s="31"/>
      <c r="B33" s="42" t="s">
        <v>118</v>
      </c>
      <c r="C33" s="72" t="s">
        <v>119</v>
      </c>
      <c r="D33" s="69">
        <v>0</v>
      </c>
      <c r="E33" s="69">
        <v>0</v>
      </c>
      <c r="F33" s="69">
        <f t="shared" si="1"/>
        <v>0</v>
      </c>
      <c r="G33" s="70" t="e">
        <f t="shared" si="2"/>
        <v>#DIV/0!</v>
      </c>
    </row>
    <row r="34" spans="1:7" s="32" customFormat="1" ht="25.5" hidden="1">
      <c r="A34" s="31"/>
      <c r="B34" s="42" t="s">
        <v>120</v>
      </c>
      <c r="C34" s="72" t="s">
        <v>121</v>
      </c>
      <c r="D34" s="69">
        <v>0</v>
      </c>
      <c r="E34" s="69">
        <v>0</v>
      </c>
      <c r="F34" s="69">
        <f t="shared" si="1"/>
        <v>0</v>
      </c>
      <c r="G34" s="70" t="e">
        <f t="shared" si="2"/>
        <v>#DIV/0!</v>
      </c>
    </row>
    <row r="35" spans="1:7" s="32" customFormat="1" ht="12.75" hidden="1">
      <c r="A35" s="31"/>
      <c r="B35" s="42" t="s">
        <v>122</v>
      </c>
      <c r="C35" s="72" t="s">
        <v>123</v>
      </c>
      <c r="D35" s="69">
        <v>0</v>
      </c>
      <c r="E35" s="69">
        <v>0</v>
      </c>
      <c r="F35" s="69">
        <f t="shared" si="1"/>
        <v>0</v>
      </c>
      <c r="G35" s="70" t="e">
        <f t="shared" si="2"/>
        <v>#DIV/0!</v>
      </c>
    </row>
    <row r="36" spans="1:7" s="34" customFormat="1" ht="44.25" customHeight="1">
      <c r="A36" s="33"/>
      <c r="B36" s="47" t="s">
        <v>46</v>
      </c>
      <c r="C36" s="56" t="s">
        <v>49</v>
      </c>
      <c r="D36" s="67">
        <f>D37</f>
        <v>6300</v>
      </c>
      <c r="E36" s="67">
        <f>E37</f>
        <v>6300</v>
      </c>
      <c r="F36" s="73">
        <f>F37</f>
        <v>0</v>
      </c>
      <c r="G36" s="64">
        <f t="shared" si="2"/>
        <v>100</v>
      </c>
    </row>
    <row r="37" spans="1:7" s="32" customFormat="1" ht="69.75" customHeight="1">
      <c r="A37" s="31"/>
      <c r="B37" s="48" t="s">
        <v>63</v>
      </c>
      <c r="C37" s="55" t="s">
        <v>50</v>
      </c>
      <c r="D37" s="59">
        <v>6300</v>
      </c>
      <c r="E37" s="59">
        <v>6300</v>
      </c>
      <c r="F37" s="59">
        <f t="shared" si="1"/>
        <v>0</v>
      </c>
      <c r="G37" s="60">
        <f t="shared" si="2"/>
        <v>100</v>
      </c>
    </row>
    <row r="38" spans="1:7" s="32" customFormat="1" ht="36" customHeight="1" hidden="1">
      <c r="A38" s="31"/>
      <c r="B38" s="47" t="s">
        <v>138</v>
      </c>
      <c r="C38" s="56" t="s">
        <v>139</v>
      </c>
      <c r="D38" s="67">
        <f>D39</f>
        <v>0</v>
      </c>
      <c r="E38" s="67">
        <f>E39</f>
        <v>0</v>
      </c>
      <c r="F38" s="67">
        <f>E38-D38</f>
        <v>0</v>
      </c>
      <c r="G38" s="64" t="e">
        <f>E38/D38*100</f>
        <v>#DIV/0!</v>
      </c>
    </row>
    <row r="39" spans="1:7" s="32" customFormat="1" ht="34.5" customHeight="1" hidden="1">
      <c r="A39" s="31"/>
      <c r="B39" s="48" t="s">
        <v>140</v>
      </c>
      <c r="C39" s="55" t="s">
        <v>18</v>
      </c>
      <c r="D39" s="59">
        <f>D40</f>
        <v>0</v>
      </c>
      <c r="E39" s="59">
        <f>E40</f>
        <v>0</v>
      </c>
      <c r="F39" s="59">
        <f>E40-D40</f>
        <v>0</v>
      </c>
      <c r="G39" s="60" t="e">
        <f>E39/D39*100</f>
        <v>#DIV/0!</v>
      </c>
    </row>
    <row r="40" spans="1:7" s="32" customFormat="1" ht="44.25" customHeight="1" hidden="1">
      <c r="A40" s="31"/>
      <c r="B40" s="48" t="s">
        <v>141</v>
      </c>
      <c r="C40" s="55" t="s">
        <v>142</v>
      </c>
      <c r="D40" s="59">
        <v>0</v>
      </c>
      <c r="E40" s="59">
        <v>0</v>
      </c>
      <c r="F40" s="59">
        <f>E40-D40</f>
        <v>0</v>
      </c>
      <c r="G40" s="60" t="e">
        <f>E40/D40*100</f>
        <v>#DIV/0!</v>
      </c>
    </row>
    <row r="41" spans="1:7" s="34" customFormat="1" ht="34.5" customHeight="1">
      <c r="A41" s="33" t="s">
        <v>5</v>
      </c>
      <c r="B41" s="47" t="s">
        <v>23</v>
      </c>
      <c r="C41" s="56" t="s">
        <v>22</v>
      </c>
      <c r="D41" s="67">
        <f>D42+D43</f>
        <v>72252</v>
      </c>
      <c r="E41" s="67">
        <f>E42+E43</f>
        <v>72253.16</v>
      </c>
      <c r="F41" s="67">
        <f>F42</f>
        <v>0.31999999999970896</v>
      </c>
      <c r="G41" s="64">
        <f t="shared" si="2"/>
        <v>100.0016054918895</v>
      </c>
    </row>
    <row r="42" spans="1:7" ht="87" customHeight="1">
      <c r="A42" s="1"/>
      <c r="B42" s="48" t="s">
        <v>52</v>
      </c>
      <c r="C42" s="55" t="s">
        <v>51</v>
      </c>
      <c r="D42" s="59">
        <v>66393</v>
      </c>
      <c r="E42" s="59">
        <v>66393.84</v>
      </c>
      <c r="F42" s="59">
        <f>F43+F45</f>
        <v>0.31999999999970896</v>
      </c>
      <c r="G42" s="64">
        <f t="shared" si="2"/>
        <v>100.0012651936198</v>
      </c>
    </row>
    <row r="43" spans="1:7" ht="86.25" customHeight="1">
      <c r="A43" s="1"/>
      <c r="B43" s="48" t="s">
        <v>124</v>
      </c>
      <c r="C43" s="55" t="s">
        <v>125</v>
      </c>
      <c r="D43" s="59">
        <v>5859</v>
      </c>
      <c r="E43" s="59">
        <v>5859.32</v>
      </c>
      <c r="F43" s="59">
        <f t="shared" si="1"/>
        <v>0.31999999999970896</v>
      </c>
      <c r="G43" s="60">
        <f t="shared" si="2"/>
        <v>100.00546168288102</v>
      </c>
    </row>
    <row r="44" spans="1:7" ht="47.25" customHeight="1" hidden="1">
      <c r="A44" s="1"/>
      <c r="B44" s="42" t="s">
        <v>95</v>
      </c>
      <c r="C44" s="72" t="s">
        <v>43</v>
      </c>
      <c r="D44" s="69">
        <v>0</v>
      </c>
      <c r="E44" s="69">
        <v>0</v>
      </c>
      <c r="F44" s="69">
        <f t="shared" si="1"/>
        <v>0</v>
      </c>
      <c r="G44" s="70" t="e">
        <f t="shared" si="2"/>
        <v>#DIV/0!</v>
      </c>
    </row>
    <row r="45" spans="1:7" ht="47.25" customHeight="1" hidden="1">
      <c r="A45" s="1"/>
      <c r="B45" s="42" t="s">
        <v>44</v>
      </c>
      <c r="C45" s="72" t="s">
        <v>45</v>
      </c>
      <c r="D45" s="69">
        <v>0</v>
      </c>
      <c r="E45" s="69">
        <v>0</v>
      </c>
      <c r="F45" s="69">
        <f t="shared" si="1"/>
        <v>0</v>
      </c>
      <c r="G45" s="70" t="e">
        <f t="shared" si="2"/>
        <v>#DIV/0!</v>
      </c>
    </row>
    <row r="46" spans="1:7" ht="47.25" customHeight="1" hidden="1">
      <c r="A46" s="1"/>
      <c r="B46" s="42" t="s">
        <v>53</v>
      </c>
      <c r="C46" s="72" t="s">
        <v>45</v>
      </c>
      <c r="D46" s="69">
        <v>0</v>
      </c>
      <c r="E46" s="69">
        <v>0</v>
      </c>
      <c r="F46" s="69">
        <f t="shared" si="1"/>
        <v>0</v>
      </c>
      <c r="G46" s="70" t="e">
        <f t="shared" si="2"/>
        <v>#DIV/0!</v>
      </c>
    </row>
    <row r="47" spans="1:7" s="34" customFormat="1" ht="40.5" customHeight="1">
      <c r="A47" s="33"/>
      <c r="B47" s="47" t="s">
        <v>31</v>
      </c>
      <c r="C47" s="74" t="s">
        <v>20</v>
      </c>
      <c r="D47" s="67">
        <f>D48</f>
        <v>300</v>
      </c>
      <c r="E47" s="67">
        <f>E48</f>
        <v>300</v>
      </c>
      <c r="F47" s="67">
        <f aca="true" t="shared" si="3" ref="F47:F62">E47-D47</f>
        <v>0</v>
      </c>
      <c r="G47" s="64">
        <f>E47/D47*100</f>
        <v>100</v>
      </c>
    </row>
    <row r="48" spans="1:7" ht="48" customHeight="1">
      <c r="A48" s="1"/>
      <c r="B48" s="48" t="s">
        <v>126</v>
      </c>
      <c r="C48" s="75" t="s">
        <v>127</v>
      </c>
      <c r="D48" s="59">
        <v>300</v>
      </c>
      <c r="E48" s="59">
        <v>300</v>
      </c>
      <c r="F48" s="59">
        <f t="shared" si="3"/>
        <v>0</v>
      </c>
      <c r="G48" s="60">
        <f t="shared" si="2"/>
        <v>100</v>
      </c>
    </row>
    <row r="49" spans="1:7" s="34" customFormat="1" ht="7.5" customHeight="1" hidden="1">
      <c r="A49" s="33"/>
      <c r="B49" s="47" t="s">
        <v>32</v>
      </c>
      <c r="C49" s="76" t="s">
        <v>33</v>
      </c>
      <c r="D49" s="67">
        <f>D50+D51</f>
        <v>0</v>
      </c>
      <c r="E49" s="67">
        <f>E50+E51</f>
        <v>0</v>
      </c>
      <c r="F49" s="67">
        <f>F50+F51</f>
        <v>0</v>
      </c>
      <c r="G49" s="64" t="e">
        <f aca="true" t="shared" si="4" ref="G49:G57">E49/D49*100</f>
        <v>#DIV/0!</v>
      </c>
    </row>
    <row r="50" spans="1:7" s="13" customFormat="1" ht="6" customHeight="1" hidden="1">
      <c r="A50" s="12"/>
      <c r="B50" s="48" t="s">
        <v>96</v>
      </c>
      <c r="C50" s="62" t="s">
        <v>54</v>
      </c>
      <c r="D50" s="59">
        <v>0</v>
      </c>
      <c r="E50" s="59">
        <v>0</v>
      </c>
      <c r="F50" s="59">
        <f t="shared" si="3"/>
        <v>0</v>
      </c>
      <c r="G50" s="60" t="e">
        <f t="shared" si="4"/>
        <v>#DIV/0!</v>
      </c>
    </row>
    <row r="51" spans="1:7" s="13" customFormat="1" ht="13.5" customHeight="1" hidden="1">
      <c r="A51" s="12"/>
      <c r="B51" s="48" t="s">
        <v>116</v>
      </c>
      <c r="C51" s="62" t="s">
        <v>117</v>
      </c>
      <c r="D51" s="59">
        <v>0</v>
      </c>
      <c r="E51" s="59">
        <v>0</v>
      </c>
      <c r="F51" s="59">
        <f t="shared" si="3"/>
        <v>0</v>
      </c>
      <c r="G51" s="60" t="e">
        <f t="shared" si="4"/>
        <v>#DIV/0!</v>
      </c>
    </row>
    <row r="52" spans="1:7" s="36" customFormat="1" ht="29.25" customHeight="1">
      <c r="A52" s="35"/>
      <c r="B52" s="47" t="s">
        <v>98</v>
      </c>
      <c r="C52" s="56" t="s">
        <v>99</v>
      </c>
      <c r="D52" s="67">
        <f>D53+D55</f>
        <v>500</v>
      </c>
      <c r="E52" s="67">
        <f>E53+E55</f>
        <v>500</v>
      </c>
      <c r="F52" s="67">
        <f t="shared" si="3"/>
        <v>0</v>
      </c>
      <c r="G52" s="64">
        <f t="shared" si="4"/>
        <v>100</v>
      </c>
    </row>
    <row r="53" spans="1:7" s="36" customFormat="1" ht="50.25" customHeight="1" hidden="1">
      <c r="A53" s="35"/>
      <c r="B53" s="77" t="s">
        <v>136</v>
      </c>
      <c r="C53" s="55" t="s">
        <v>137</v>
      </c>
      <c r="D53" s="59">
        <v>0</v>
      </c>
      <c r="E53" s="59">
        <v>0</v>
      </c>
      <c r="F53" s="59">
        <f>E53-D53</f>
        <v>0</v>
      </c>
      <c r="G53" s="60" t="e">
        <f>E53/D53*100</f>
        <v>#DIV/0!</v>
      </c>
    </row>
    <row r="54" spans="1:7" s="13" customFormat="1" ht="45" customHeight="1" hidden="1">
      <c r="A54" s="12"/>
      <c r="B54" s="48" t="s">
        <v>100</v>
      </c>
      <c r="C54" s="55" t="s">
        <v>101</v>
      </c>
      <c r="D54" s="59">
        <v>0</v>
      </c>
      <c r="E54" s="59">
        <v>0</v>
      </c>
      <c r="F54" s="59">
        <f t="shared" si="3"/>
        <v>0</v>
      </c>
      <c r="G54" s="60" t="e">
        <f t="shared" si="4"/>
        <v>#DIV/0!</v>
      </c>
    </row>
    <row r="55" spans="1:7" s="13" customFormat="1" ht="54.75" customHeight="1">
      <c r="A55" s="12"/>
      <c r="B55" s="48" t="s">
        <v>102</v>
      </c>
      <c r="C55" s="55" t="s">
        <v>103</v>
      </c>
      <c r="D55" s="59">
        <v>500</v>
      </c>
      <c r="E55" s="59">
        <v>500</v>
      </c>
      <c r="F55" s="59">
        <f t="shared" si="3"/>
        <v>0</v>
      </c>
      <c r="G55" s="60">
        <f t="shared" si="4"/>
        <v>100</v>
      </c>
    </row>
    <row r="56" spans="1:7" s="39" customFormat="1" ht="21.75" customHeight="1" hidden="1">
      <c r="A56" s="38"/>
      <c r="B56" s="47" t="s">
        <v>129</v>
      </c>
      <c r="C56" s="56" t="s">
        <v>128</v>
      </c>
      <c r="D56" s="67">
        <f>D57</f>
        <v>0</v>
      </c>
      <c r="E56" s="67">
        <f>E57</f>
        <v>0</v>
      </c>
      <c r="F56" s="67">
        <f t="shared" si="3"/>
        <v>0</v>
      </c>
      <c r="G56" s="64" t="e">
        <f t="shared" si="4"/>
        <v>#DIV/0!</v>
      </c>
    </row>
    <row r="57" spans="1:7" s="13" customFormat="1" ht="40.5" customHeight="1" hidden="1">
      <c r="A57" s="12"/>
      <c r="B57" s="53" t="s">
        <v>143</v>
      </c>
      <c r="C57" s="72" t="s">
        <v>104</v>
      </c>
      <c r="D57" s="69">
        <v>0</v>
      </c>
      <c r="E57" s="69">
        <v>0</v>
      </c>
      <c r="F57" s="69">
        <f t="shared" si="3"/>
        <v>0</v>
      </c>
      <c r="G57" s="70" t="e">
        <f t="shared" si="4"/>
        <v>#DIV/0!</v>
      </c>
    </row>
    <row r="58" spans="1:7" s="36" customFormat="1" ht="31.5" customHeight="1">
      <c r="A58" s="35"/>
      <c r="B58" s="47" t="s">
        <v>15</v>
      </c>
      <c r="C58" s="56" t="s">
        <v>8</v>
      </c>
      <c r="D58" s="57">
        <f>D59+D88+D90</f>
        <v>2915407.7800000003</v>
      </c>
      <c r="E58" s="57">
        <f>E59+E88+E90</f>
        <v>2915407.7800000003</v>
      </c>
      <c r="F58" s="57">
        <f t="shared" si="3"/>
        <v>0</v>
      </c>
      <c r="G58" s="58">
        <f aca="true" t="shared" si="5" ref="G58:G91">E58/D58*100</f>
        <v>100</v>
      </c>
    </row>
    <row r="59" spans="1:7" s="32" customFormat="1" ht="27" customHeight="1">
      <c r="A59" s="31"/>
      <c r="B59" s="53" t="s">
        <v>16</v>
      </c>
      <c r="C59" s="55" t="s">
        <v>105</v>
      </c>
      <c r="D59" s="59">
        <v>2939011</v>
      </c>
      <c r="E59" s="59">
        <v>2939011</v>
      </c>
      <c r="F59" s="59">
        <f t="shared" si="3"/>
        <v>0</v>
      </c>
      <c r="G59" s="60">
        <f t="shared" si="5"/>
        <v>100</v>
      </c>
    </row>
    <row r="60" spans="1:7" s="32" customFormat="1" ht="30" hidden="1">
      <c r="A60" s="31"/>
      <c r="B60" s="53" t="s">
        <v>21</v>
      </c>
      <c r="C60" s="46" t="s">
        <v>55</v>
      </c>
      <c r="D60" s="49">
        <v>1635000</v>
      </c>
      <c r="E60" s="49">
        <v>1635000</v>
      </c>
      <c r="F60" s="49">
        <f t="shared" si="3"/>
        <v>0</v>
      </c>
      <c r="G60" s="50">
        <f t="shared" si="5"/>
        <v>100</v>
      </c>
    </row>
    <row r="61" spans="1:7" s="32" customFormat="1" ht="15" customHeight="1" hidden="1">
      <c r="A61" s="31"/>
      <c r="B61" s="53" t="s">
        <v>130</v>
      </c>
      <c r="C61" s="46" t="s">
        <v>56</v>
      </c>
      <c r="D61" s="49">
        <v>1635000</v>
      </c>
      <c r="E61" s="49">
        <v>1635000</v>
      </c>
      <c r="F61" s="49">
        <f t="shared" si="3"/>
        <v>0</v>
      </c>
      <c r="G61" s="50">
        <f t="shared" si="5"/>
        <v>100</v>
      </c>
    </row>
    <row r="62" spans="1:7" s="13" customFormat="1" ht="21.75" customHeight="1" hidden="1">
      <c r="A62" s="12"/>
      <c r="B62" s="53" t="s">
        <v>131</v>
      </c>
      <c r="C62" s="46" t="s">
        <v>57</v>
      </c>
      <c r="D62" s="49">
        <v>1635000</v>
      </c>
      <c r="E62" s="49">
        <v>1635000</v>
      </c>
      <c r="F62" s="49">
        <f t="shared" si="3"/>
        <v>0</v>
      </c>
      <c r="G62" s="50">
        <f t="shared" si="5"/>
        <v>100</v>
      </c>
    </row>
    <row r="63" spans="1:7" s="13" customFormat="1" ht="22.5" customHeight="1" hidden="1">
      <c r="A63" s="12"/>
      <c r="B63" s="53" t="s">
        <v>81</v>
      </c>
      <c r="C63" s="46" t="s">
        <v>82</v>
      </c>
      <c r="D63" s="49"/>
      <c r="E63" s="51"/>
      <c r="F63" s="49"/>
      <c r="G63" s="50"/>
    </row>
    <row r="64" spans="1:7" s="13" customFormat="1" ht="22.5" customHeight="1" hidden="1">
      <c r="A64" s="12"/>
      <c r="B64" s="53" t="s">
        <v>83</v>
      </c>
      <c r="C64" s="46" t="s">
        <v>84</v>
      </c>
      <c r="D64" s="49"/>
      <c r="E64" s="49"/>
      <c r="F64" s="49"/>
      <c r="G64" s="50"/>
    </row>
    <row r="65" spans="1:7" s="32" customFormat="1" ht="22.5" customHeight="1" hidden="1">
      <c r="A65" s="31"/>
      <c r="B65" s="53" t="s">
        <v>69</v>
      </c>
      <c r="C65" s="46" t="s">
        <v>70</v>
      </c>
      <c r="D65" s="49">
        <v>3268000</v>
      </c>
      <c r="E65" s="49">
        <v>3268000</v>
      </c>
      <c r="F65" s="49">
        <f>E65-D65</f>
        <v>0</v>
      </c>
      <c r="G65" s="50">
        <f>E65/D65*100</f>
        <v>100</v>
      </c>
    </row>
    <row r="66" spans="1:7" s="32" customFormat="1" ht="14.25" customHeight="1" hidden="1">
      <c r="A66" s="31"/>
      <c r="B66" s="53" t="s">
        <v>75</v>
      </c>
      <c r="C66" s="46" t="s">
        <v>71</v>
      </c>
      <c r="D66" s="49">
        <v>1437000</v>
      </c>
      <c r="E66" s="49">
        <v>1437000</v>
      </c>
      <c r="F66" s="49">
        <f>E66-D66</f>
        <v>0</v>
      </c>
      <c r="G66" s="50">
        <f>E66/D66*100</f>
        <v>100</v>
      </c>
    </row>
    <row r="67" spans="1:7" s="32" customFormat="1" ht="21.75" customHeight="1" hidden="1">
      <c r="A67" s="31"/>
      <c r="B67" s="53"/>
      <c r="C67" s="46" t="s">
        <v>76</v>
      </c>
      <c r="D67" s="49"/>
      <c r="E67" s="49"/>
      <c r="F67" s="49">
        <f>E67-D67</f>
        <v>0</v>
      </c>
      <c r="G67" s="50"/>
    </row>
    <row r="68" spans="1:7" s="32" customFormat="1" ht="22.5" customHeight="1" hidden="1">
      <c r="A68" s="31"/>
      <c r="B68" s="53"/>
      <c r="C68" s="46" t="s">
        <v>77</v>
      </c>
      <c r="D68" s="49"/>
      <c r="E68" s="49"/>
      <c r="F68" s="49">
        <f>E68-D68</f>
        <v>0</v>
      </c>
      <c r="G68" s="50"/>
    </row>
    <row r="69" spans="1:7" s="32" customFormat="1" ht="18.75" customHeight="1" hidden="1">
      <c r="A69" s="31"/>
      <c r="B69" s="53"/>
      <c r="C69" s="46" t="s">
        <v>85</v>
      </c>
      <c r="D69" s="49"/>
      <c r="E69" s="49"/>
      <c r="F69" s="49"/>
      <c r="G69" s="50"/>
    </row>
    <row r="70" spans="1:7" s="32" customFormat="1" ht="12.75" customHeight="1" hidden="1">
      <c r="A70" s="31"/>
      <c r="B70" s="53" t="s">
        <v>59</v>
      </c>
      <c r="C70" s="46" t="s">
        <v>60</v>
      </c>
      <c r="D70" s="49">
        <v>56300</v>
      </c>
      <c r="E70" s="49">
        <v>56300</v>
      </c>
      <c r="F70" s="49">
        <v>0</v>
      </c>
      <c r="G70" s="50">
        <f t="shared" si="5"/>
        <v>100</v>
      </c>
    </row>
    <row r="71" spans="1:7" s="32" customFormat="1" ht="21.75" customHeight="1" hidden="1">
      <c r="A71" s="31"/>
      <c r="B71" s="53" t="s">
        <v>58</v>
      </c>
      <c r="C71" s="52" t="s">
        <v>61</v>
      </c>
      <c r="D71" s="49">
        <v>52000</v>
      </c>
      <c r="E71" s="49">
        <v>52000</v>
      </c>
      <c r="F71" s="49">
        <v>0</v>
      </c>
      <c r="G71" s="50">
        <f t="shared" si="5"/>
        <v>100</v>
      </c>
    </row>
    <row r="72" spans="1:7" s="32" customFormat="1" ht="21.75" customHeight="1" hidden="1">
      <c r="A72" s="31"/>
      <c r="B72" s="53" t="s">
        <v>72</v>
      </c>
      <c r="C72" s="52" t="s">
        <v>73</v>
      </c>
      <c r="D72" s="49">
        <v>4300</v>
      </c>
      <c r="E72" s="49">
        <v>4300</v>
      </c>
      <c r="F72" s="49">
        <f>E72-D72</f>
        <v>0</v>
      </c>
      <c r="G72" s="50">
        <f t="shared" si="5"/>
        <v>100</v>
      </c>
    </row>
    <row r="73" spans="1:7" s="32" customFormat="1" ht="20.25" customHeight="1" hidden="1">
      <c r="A73" s="31"/>
      <c r="B73" s="53"/>
      <c r="C73" s="46" t="s">
        <v>74</v>
      </c>
      <c r="D73" s="49">
        <v>4300</v>
      </c>
      <c r="E73" s="49">
        <v>4300</v>
      </c>
      <c r="F73" s="49">
        <v>0</v>
      </c>
      <c r="G73" s="50">
        <f t="shared" si="5"/>
        <v>100</v>
      </c>
    </row>
    <row r="74" spans="1:7" s="32" customFormat="1" ht="13.5" customHeight="1" hidden="1">
      <c r="A74" s="31"/>
      <c r="B74" s="53" t="s">
        <v>34</v>
      </c>
      <c r="C74" s="46" t="s">
        <v>35</v>
      </c>
      <c r="D74" s="49">
        <v>175883</v>
      </c>
      <c r="E74" s="49">
        <v>175883</v>
      </c>
      <c r="F74" s="49">
        <f>E74-D74</f>
        <v>0</v>
      </c>
      <c r="G74" s="50">
        <f t="shared" si="5"/>
        <v>100</v>
      </c>
    </row>
    <row r="75" spans="1:7" s="32" customFormat="1" ht="0.75" customHeight="1" hidden="1">
      <c r="A75" s="31"/>
      <c r="B75" s="53" t="s">
        <v>86</v>
      </c>
      <c r="C75" s="46" t="s">
        <v>87</v>
      </c>
      <c r="D75" s="49"/>
      <c r="E75" s="49"/>
      <c r="F75" s="49">
        <f>E75-D75</f>
        <v>0</v>
      </c>
      <c r="G75" s="50"/>
    </row>
    <row r="76" spans="1:7" s="32" customFormat="1" ht="12.75" customHeight="1" hidden="1">
      <c r="A76" s="31"/>
      <c r="B76" s="53" t="s">
        <v>36</v>
      </c>
      <c r="C76" s="46" t="s">
        <v>37</v>
      </c>
      <c r="D76" s="49">
        <v>0</v>
      </c>
      <c r="E76" s="49">
        <v>0</v>
      </c>
      <c r="F76" s="49">
        <f>E76-D76</f>
        <v>0</v>
      </c>
      <c r="G76" s="50">
        <v>0</v>
      </c>
    </row>
    <row r="77" spans="1:7" s="32" customFormat="1" ht="17.25" customHeight="1" hidden="1">
      <c r="A77" s="31"/>
      <c r="B77" s="53"/>
      <c r="C77" s="46" t="s">
        <v>88</v>
      </c>
      <c r="D77" s="49"/>
      <c r="E77" s="49"/>
      <c r="F77" s="49"/>
      <c r="G77" s="50"/>
    </row>
    <row r="78" spans="1:7" s="32" customFormat="1" ht="13.5" customHeight="1" hidden="1">
      <c r="A78" s="31"/>
      <c r="B78" s="53"/>
      <c r="C78" s="46" t="s">
        <v>38</v>
      </c>
      <c r="D78" s="49">
        <v>0</v>
      </c>
      <c r="E78" s="49">
        <v>0</v>
      </c>
      <c r="F78" s="49">
        <f aca="true" t="shared" si="6" ref="F78:F90">E78-D78</f>
        <v>0</v>
      </c>
      <c r="G78" s="50">
        <v>0</v>
      </c>
    </row>
    <row r="79" spans="1:7" s="32" customFormat="1" ht="11.25" customHeight="1" hidden="1">
      <c r="A79" s="31"/>
      <c r="B79" s="53"/>
      <c r="C79" s="46"/>
      <c r="D79" s="49"/>
      <c r="E79" s="49"/>
      <c r="F79" s="49">
        <f t="shared" si="6"/>
        <v>0</v>
      </c>
      <c r="G79" s="50" t="e">
        <f t="shared" si="5"/>
        <v>#DIV/0!</v>
      </c>
    </row>
    <row r="80" spans="1:7" s="32" customFormat="1" ht="12" customHeight="1" hidden="1">
      <c r="A80" s="31"/>
      <c r="B80" s="53"/>
      <c r="C80" s="46"/>
      <c r="D80" s="49"/>
      <c r="E80" s="49"/>
      <c r="F80" s="49">
        <f t="shared" si="6"/>
        <v>0</v>
      </c>
      <c r="G80" s="50" t="e">
        <f t="shared" si="5"/>
        <v>#DIV/0!</v>
      </c>
    </row>
    <row r="81" spans="1:7" s="32" customFormat="1" ht="14.25" customHeight="1" hidden="1">
      <c r="A81" s="31"/>
      <c r="B81" s="53"/>
      <c r="C81" s="46"/>
      <c r="D81" s="49"/>
      <c r="E81" s="49"/>
      <c r="F81" s="49">
        <f t="shared" si="6"/>
        <v>0</v>
      </c>
      <c r="G81" s="50" t="e">
        <f t="shared" si="5"/>
        <v>#DIV/0!</v>
      </c>
    </row>
    <row r="82" spans="1:7" s="32" customFormat="1" ht="19.5" customHeight="1" hidden="1">
      <c r="A82" s="31"/>
      <c r="B82" s="53"/>
      <c r="C82" s="46"/>
      <c r="D82" s="49"/>
      <c r="E82" s="49"/>
      <c r="F82" s="49">
        <f t="shared" si="6"/>
        <v>0</v>
      </c>
      <c r="G82" s="50" t="e">
        <f t="shared" si="5"/>
        <v>#DIV/0!</v>
      </c>
    </row>
    <row r="83" spans="1:7" s="32" customFormat="1" ht="13.5" customHeight="1" hidden="1">
      <c r="A83" s="31"/>
      <c r="B83" s="53"/>
      <c r="C83" s="46"/>
      <c r="D83" s="49"/>
      <c r="E83" s="49"/>
      <c r="F83" s="49">
        <f t="shared" si="6"/>
        <v>0</v>
      </c>
      <c r="G83" s="50" t="e">
        <f t="shared" si="5"/>
        <v>#DIV/0!</v>
      </c>
    </row>
    <row r="84" spans="1:7" s="32" customFormat="1" ht="21" customHeight="1" hidden="1">
      <c r="A84" s="31"/>
      <c r="B84" s="53"/>
      <c r="C84" s="46" t="s">
        <v>89</v>
      </c>
      <c r="D84" s="49">
        <v>0</v>
      </c>
      <c r="E84" s="49">
        <v>0</v>
      </c>
      <c r="F84" s="49">
        <f t="shared" si="6"/>
        <v>0</v>
      </c>
      <c r="G84" s="50">
        <v>0</v>
      </c>
    </row>
    <row r="85" spans="1:7" s="32" customFormat="1" ht="13.5" customHeight="1" hidden="1">
      <c r="A85" s="31"/>
      <c r="B85" s="53" t="s">
        <v>39</v>
      </c>
      <c r="C85" s="46" t="s">
        <v>62</v>
      </c>
      <c r="D85" s="49">
        <v>175883</v>
      </c>
      <c r="E85" s="49">
        <v>175883</v>
      </c>
      <c r="F85" s="49">
        <f t="shared" si="6"/>
        <v>0</v>
      </c>
      <c r="G85" s="50">
        <f t="shared" si="5"/>
        <v>100</v>
      </c>
    </row>
    <row r="86" spans="1:7" ht="12.75" customHeight="1" hidden="1">
      <c r="A86" s="1"/>
      <c r="B86" s="54"/>
      <c r="C86" s="46"/>
      <c r="D86" s="49"/>
      <c r="E86" s="49"/>
      <c r="F86" s="49">
        <f t="shared" si="6"/>
        <v>0</v>
      </c>
      <c r="G86" s="50" t="e">
        <f t="shared" si="5"/>
        <v>#DIV/0!</v>
      </c>
    </row>
    <row r="87" spans="1:7" ht="0.75" customHeight="1" hidden="1">
      <c r="A87" s="1"/>
      <c r="B87" s="53"/>
      <c r="C87" s="46" t="s">
        <v>97</v>
      </c>
      <c r="D87" s="49"/>
      <c r="E87" s="49"/>
      <c r="F87" s="49">
        <f t="shared" si="6"/>
        <v>0</v>
      </c>
      <c r="G87" s="50">
        <v>0</v>
      </c>
    </row>
    <row r="88" spans="1:7" ht="42.75" customHeight="1">
      <c r="A88" s="1"/>
      <c r="B88" s="53" t="s">
        <v>90</v>
      </c>
      <c r="C88" s="55" t="s">
        <v>132</v>
      </c>
      <c r="D88" s="49">
        <v>4693.04</v>
      </c>
      <c r="E88" s="49">
        <v>4693.04</v>
      </c>
      <c r="F88" s="49">
        <f t="shared" si="6"/>
        <v>0</v>
      </c>
      <c r="G88" s="50">
        <f t="shared" si="5"/>
        <v>100</v>
      </c>
    </row>
    <row r="89" spans="1:7" ht="32.25" customHeight="1" hidden="1">
      <c r="A89" s="1"/>
      <c r="B89" s="53" t="s">
        <v>133</v>
      </c>
      <c r="C89" s="71" t="s">
        <v>134</v>
      </c>
      <c r="D89" s="69">
        <v>0</v>
      </c>
      <c r="E89" s="69">
        <v>0</v>
      </c>
      <c r="F89" s="69">
        <f t="shared" si="6"/>
        <v>0</v>
      </c>
      <c r="G89" s="70" t="e">
        <f>E89/D89*100</f>
        <v>#DIV/0!</v>
      </c>
    </row>
    <row r="90" spans="1:7" ht="32.25" customHeight="1">
      <c r="A90" s="1"/>
      <c r="B90" s="53" t="s">
        <v>147</v>
      </c>
      <c r="C90" s="71" t="s">
        <v>148</v>
      </c>
      <c r="D90" s="69">
        <v>-28296.26</v>
      </c>
      <c r="E90" s="69">
        <v>-28296.26</v>
      </c>
      <c r="F90" s="69">
        <f t="shared" si="6"/>
        <v>0</v>
      </c>
      <c r="G90" s="70">
        <f>E90/D90*100</f>
        <v>100</v>
      </c>
    </row>
    <row r="91" spans="1:7" ht="22.5" customHeight="1">
      <c r="A91" s="1"/>
      <c r="B91" s="37"/>
      <c r="C91" s="56" t="s">
        <v>40</v>
      </c>
      <c r="D91" s="67">
        <f>D12+D58</f>
        <v>10344014.780000001</v>
      </c>
      <c r="E91" s="67">
        <f>E58+E12</f>
        <v>10338689.04</v>
      </c>
      <c r="F91" s="67">
        <f>E91-D91</f>
        <v>-5325.740000002086</v>
      </c>
      <c r="G91" s="64">
        <f t="shared" si="5"/>
        <v>99.94851380133079</v>
      </c>
    </row>
    <row r="92" spans="1:7" ht="12.75" customHeight="1" hidden="1">
      <c r="A92" s="1"/>
      <c r="B92" s="26"/>
      <c r="C92" s="27"/>
      <c r="D92" s="23"/>
      <c r="E92" s="30"/>
      <c r="F92" s="30"/>
      <c r="G92" s="25"/>
    </row>
    <row r="93" spans="1:7" ht="12.75" customHeight="1" hidden="1">
      <c r="A93" s="1"/>
      <c r="B93" s="26"/>
      <c r="C93" s="14"/>
      <c r="D93" s="24"/>
      <c r="E93" s="30"/>
      <c r="F93" s="30"/>
      <c r="G93" s="25"/>
    </row>
    <row r="94" spans="1:7" ht="12.75" customHeight="1" hidden="1">
      <c r="A94" s="1"/>
      <c r="B94" s="26"/>
      <c r="C94" s="14"/>
      <c r="D94" s="24"/>
      <c r="E94" s="30"/>
      <c r="F94" s="30"/>
      <c r="G94" s="25"/>
    </row>
    <row r="95" spans="1:7" ht="12.75">
      <c r="A95" s="9"/>
      <c r="B95" s="16"/>
      <c r="C95" s="28"/>
      <c r="D95" s="29"/>
      <c r="E95" s="20"/>
      <c r="F95" s="20"/>
      <c r="G95" s="20"/>
    </row>
    <row r="96" spans="1:3" ht="12.75">
      <c r="A96" s="9"/>
      <c r="B96" s="16"/>
      <c r="C96" s="11"/>
    </row>
    <row r="97" spans="2:4" ht="12.75">
      <c r="B97" s="17"/>
      <c r="C97" s="10"/>
      <c r="D97" s="8"/>
    </row>
    <row r="98" spans="2:4" ht="12.75">
      <c r="B98" s="17"/>
      <c r="C98" s="7"/>
      <c r="D98" s="8"/>
    </row>
    <row r="99" spans="2:4" ht="12.75">
      <c r="B99" s="17"/>
      <c r="C99" s="7"/>
      <c r="D99" s="8"/>
    </row>
    <row r="100" spans="3:4" ht="12.75">
      <c r="C100" s="7"/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</sheetData>
  <sheetProtection/>
  <mergeCells count="9">
    <mergeCell ref="F10:F11"/>
    <mergeCell ref="G10:G11"/>
    <mergeCell ref="D10:D11"/>
    <mergeCell ref="E10:E11"/>
    <mergeCell ref="C2:G2"/>
    <mergeCell ref="C3:G3"/>
    <mergeCell ref="C4:G4"/>
    <mergeCell ref="C5:G5"/>
    <mergeCell ref="B7:G7"/>
  </mergeCells>
  <printOptions/>
  <pageMargins left="0.42" right="0" top="0.1968503937007874" bottom="0.16" header="0.5118110236220472" footer="0.16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Фомин</dc:creator>
  <cp:keywords/>
  <dc:description/>
  <cp:lastModifiedBy>Oem</cp:lastModifiedBy>
  <cp:lastPrinted>2020-03-20T06:03:54Z</cp:lastPrinted>
  <dcterms:created xsi:type="dcterms:W3CDTF">1999-05-20T11:38:44Z</dcterms:created>
  <dcterms:modified xsi:type="dcterms:W3CDTF">2020-05-22T06:05:38Z</dcterms:modified>
  <cp:category/>
  <cp:version/>
  <cp:contentType/>
  <cp:contentStatus/>
</cp:coreProperties>
</file>