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70" activeTab="0"/>
  </bookViews>
  <sheets>
    <sheet name="Лист1" sheetId="1" r:id="rId1"/>
  </sheets>
  <definedNames>
    <definedName name="_xlnm.Print_Area" localSheetId="0">'Лист1'!$B$1:$G$181</definedName>
  </definedNames>
  <calcPr fullCalcOnLoad="1"/>
</workbook>
</file>

<file path=xl/sharedStrings.xml><?xml version="1.0" encoding="utf-8"?>
<sst xmlns="http://schemas.openxmlformats.org/spreadsheetml/2006/main" count="250" uniqueCount="241">
  <si>
    <t>Налоги на совокупный доход</t>
  </si>
  <si>
    <t>ИТОГО ДОХОДОВ</t>
  </si>
  <si>
    <t>01</t>
  </si>
  <si>
    <t>03</t>
  </si>
  <si>
    <t>07</t>
  </si>
  <si>
    <t>15</t>
  </si>
  <si>
    <t>27</t>
  </si>
  <si>
    <t>Код отчетности</t>
  </si>
  <si>
    <t>Код дохода по бюджетной классификации</t>
  </si>
  <si>
    <t>Единый налог на вмененный доход для отдельных видов деятельности</t>
  </si>
  <si>
    <t>Плата за негативное воздействие на окр.среду</t>
  </si>
  <si>
    <t xml:space="preserve">Налоги на прибыль.доходы </t>
  </si>
  <si>
    <t>Платежи при пользовании природными ресурсами</t>
  </si>
  <si>
    <t>БЕЗВОЗМЕЗДНЫЕ ПОСТУПЛЕНИЯ</t>
  </si>
  <si>
    <t>Штрафы, санкции, возмещение ущерба</t>
  </si>
  <si>
    <t xml:space="preserve"> ДОХОДЫ.</t>
  </si>
  <si>
    <t xml:space="preserve">НАИМЕНОВАНИЕ </t>
  </si>
  <si>
    <t>Налог на доходы физических лиц, в том числе:</t>
  </si>
  <si>
    <t>Дотации на выравнивание уровня бюджетной обеспеченности</t>
  </si>
  <si>
    <t>Дотации местным бюджетам на выравнивание уровня бюджетной обеспеченности</t>
  </si>
  <si>
    <t>Дотации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</si>
  <si>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местным бюджетам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</si>
  <si>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 бюджетам муниципальных районов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</si>
  <si>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местным бюджетам на оплату  жилищно-коммунальных услуг отдельным категориям граждан</t>
  </si>
  <si>
    <t>Доходы от сдачи в аренду имущества, находящегося в государственной и муниципальной собственности</t>
  </si>
  <si>
    <t>000 1 16 00000 00 0000 000</t>
  </si>
  <si>
    <t>000 1 12 01000 01 0000 120</t>
  </si>
  <si>
    <t>000 1 12 00000 00 0000 000</t>
  </si>
  <si>
    <t>000 1 05 00000 00 0000 000</t>
  </si>
  <si>
    <t>000 1 01 02000 01 0000 110</t>
  </si>
  <si>
    <t>000 1 01 00000 00 0000 000</t>
  </si>
  <si>
    <t>000 1 00 00000 00 0000 000</t>
  </si>
  <si>
    <t>000 1 11 05000 00 0000 120</t>
  </si>
  <si>
    <t>000 2 00 00000 00 0000 000</t>
  </si>
  <si>
    <t>000 2 02 00000 00 0000 000</t>
  </si>
  <si>
    <t>000 2 02 01010 03 0000 151</t>
  </si>
  <si>
    <t>000 2 02 01030 00 0000 151</t>
  </si>
  <si>
    <t>000 2 02 01030 03 0000 151</t>
  </si>
  <si>
    <t>000 2 02 01030 05 0000 151</t>
  </si>
  <si>
    <t>000 2 02 01070 03 0000 151</t>
  </si>
  <si>
    <t>000 2 02 02080 03 0000 151</t>
  </si>
  <si>
    <t>000 1 05 02000 02 0000 110</t>
  </si>
  <si>
    <t>000 1 13 03050 05 0000 130</t>
  </si>
  <si>
    <t>Прочие доходы бюджетов муниципальных районов от оказания платных услуг и компенсации затрат государству</t>
  </si>
  <si>
    <t xml:space="preserve">Безвозмездные поступления от других бюджетов бюджетной системы Российской Федерации </t>
  </si>
  <si>
    <t>000 1 05 01000 00 0000 110</t>
  </si>
  <si>
    <t>Единый налог, взимаемый в связи с применением упрощенной системы налогооблажения</t>
  </si>
  <si>
    <r>
      <t xml:space="preserve">                                                     Поступления доходов по основным источникам в 2007 году</t>
    </r>
    <r>
      <rPr>
        <b/>
        <sz val="10"/>
        <rFont val="Arial Cyr"/>
        <family val="2"/>
      </rPr>
      <t xml:space="preserve"> </t>
    </r>
  </si>
  <si>
    <t>000 2 02 01003 00 0000 151</t>
  </si>
  <si>
    <t>Доходы от оказания платных услуг</t>
  </si>
  <si>
    <t>Единый налог, взимаемый с налогоплательщиков,выбравших в качестве объекта налогооблажения доходы</t>
  </si>
  <si>
    <t>Единый налог, взимаемый с налогоплательщиков,выбравших в качестве объекта налогооблажения доходы, уменьшенные на  величину расходов</t>
  </si>
  <si>
    <t>000 1 11  00000 00 0000 000</t>
  </si>
  <si>
    <t>000 1 11 05025 05 0000 120</t>
  </si>
  <si>
    <t>Арендная плата и поступления от продажи права на заключение договоров аренды  за земли , находящиеся в собственности муниципального района</t>
  </si>
  <si>
    <t>000 1 11 05030 00 0000 120</t>
  </si>
  <si>
    <t>000 1 13 00000 00 0000 130</t>
  </si>
  <si>
    <t>Доходы от использования имущества, находящегося в государственной и муниципальной собственности</t>
  </si>
  <si>
    <t>000 1 13 03000 00 0000 130</t>
  </si>
  <si>
    <t>Прочие доходы от оказания платных услуг компенсации затрат государства</t>
  </si>
  <si>
    <t>Прочие доходы бюджетов муниципальных районов от оказания платных услуг компенсации затрат государства</t>
  </si>
  <si>
    <t xml:space="preserve">Денежные взысвакия(штрафы) за нарушение законодательства о  налогах и сборах </t>
  </si>
  <si>
    <t>Денежные взысвакия(штрафы) за нарушение законодательства о  налогах и сборах , предусмотренные ст. 116,117,118,п.1 и2 ст.120,ст.125,126,128,129,129.1,132,133,134,135,135.1 НК РФ</t>
  </si>
  <si>
    <t>Денежные взысвакия(штрафы) за нарушение законодательства о   применении контрольно-кассовой техники</t>
  </si>
  <si>
    <t>Денежные взыскания(штрафы) за нарушение законодательства о недрах,об особо охраняемых природных территориях,об охране и использовании животного мира, об экологической экспертизе, в олбласти охраны окружающей среды, земельного законодательства,лесного законодательства, водного законодательства</t>
  </si>
  <si>
    <t>Штрафы за нарушение законодательства в области охраны окружающей среды</t>
  </si>
  <si>
    <t>000 1 16 03000 01 0000 140</t>
  </si>
  <si>
    <t>000 1 16 03010 01 0000 140</t>
  </si>
  <si>
    <t>000 1 16 25000 01 00001400</t>
  </si>
  <si>
    <t>000 1 16 06000 01 0000 140</t>
  </si>
  <si>
    <t>000 1 16 25050 01 0000 140</t>
  </si>
  <si>
    <t>000 1 16 25060 01 0000 140</t>
  </si>
  <si>
    <t xml:space="preserve">Штрафы за нарушение  земельного  законодательства </t>
  </si>
  <si>
    <t>000 1 11 05020 00 0000 120</t>
  </si>
  <si>
    <t>Арендная плата  за земли 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</si>
  <si>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 внутри страны</t>
  </si>
  <si>
    <t>000 1 11  03050 05 0000 000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</si>
  <si>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</si>
  <si>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000 1 11  03000 00 0000 120</t>
  </si>
  <si>
    <t>000 1 11  05000 00 0000 120</t>
  </si>
  <si>
    <t>000 1 11 07000 00 0000 120</t>
  </si>
  <si>
    <t xml:space="preserve">Платежи от государственных и муниципальных унитарных предприятий 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</si>
  <si>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</si>
  <si>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</si>
  <si>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000 1 11  01050 05 0000 120</t>
  </si>
  <si>
    <t>Дивиденты по акциям и доходы от прочих форм участия в капитале, находящихся в собственности муниципальных районов</t>
  </si>
  <si>
    <t>000 1 11  01000 00 0000 120</t>
  </si>
  <si>
    <t>Дивиденты по акциям и доходы от прочих форм участия в капитале, находящихся в государственной и муниципальной собственности</t>
  </si>
  <si>
    <t>000 1 16 21000 01 00001400</t>
  </si>
  <si>
    <t>Денежные взыскания(штрафы)  и иные суммы,взыскиваемые с лиц, виновных в совершении преступлений, и в возмещение ущерба имуществу, зачисляемые в бюджеты муниципальных районов</t>
  </si>
  <si>
    <t>000 1 14 00000 00 0000 000</t>
  </si>
  <si>
    <t>Доходы от продажи материальных  и нематериальных активов</t>
  </si>
  <si>
    <t>000 1 14 02031 05 0000 410</t>
  </si>
  <si>
    <t>000 1 14 02032 05 0000 410</t>
  </si>
  <si>
    <t>000 1 14 02033 05 0000 410</t>
  </si>
  <si>
    <t>Доходы от реализации имущества муниципальных унитарных предприятий, созданных муниципальными районами ( в части реализации материальных запасов по указанному имуществу)</t>
  </si>
  <si>
    <t>Доходы от реализации имущества , находящегося в оперативном управлении органов управления  муниципальных районов ( в части реализации материальных запасов по указанному имуществу)</t>
  </si>
  <si>
    <t>Доходы от реализации иного имущества имущества , находящегося в собственности   муниципальных районов ( в части реализации материальных запасов по указанному имуществу)</t>
  </si>
  <si>
    <t>рублей</t>
  </si>
  <si>
    <t xml:space="preserve">Назначено,  </t>
  </si>
  <si>
    <t>Отклонение"+,-"</t>
  </si>
  <si>
    <t>% исполнения</t>
  </si>
  <si>
    <t>000 1 05 01010 01 0000 110</t>
  </si>
  <si>
    <t>000 1 05 01020 01 0000 110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</si>
  <si>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</si>
  <si>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</si>
  <si>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Приложение №1</t>
  </si>
  <si>
    <t>Исполнено, рублей</t>
  </si>
  <si>
    <t>к  Решению Совета депутатов Ежовского с\п</t>
  </si>
  <si>
    <t xml:space="preserve">Отчет об исполнении бюджета Ежовского сельского поселения по доходам </t>
  </si>
  <si>
    <t>Налоги на имущество</t>
  </si>
  <si>
    <t>000 1 06 00000 00 0000 000</t>
  </si>
  <si>
    <t>Налог на имущество физических лиц</t>
  </si>
  <si>
    <t>Земельный налог</t>
  </si>
  <si>
    <t>Дотации  бюджетам поселений на выравнивание уровня бюджетной обеспеченности</t>
  </si>
  <si>
    <t>к</t>
  </si>
  <si>
    <t>000 1 06 01030 00 0000 110</t>
  </si>
  <si>
    <t>000 1 11 05035 10 0000 120</t>
  </si>
  <si>
    <t>Государственная пошлина за совершение нотариальных дйствий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</si>
  <si>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</si>
  <si>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Иные межбюджетные трансферты</t>
  </si>
  <si>
    <t>Доходы от сдачи в аренду  имущества, находящегося в оперативном управлении поселений и созданных ими учреждений, за исключением имущества муниципальных автономных учреждений</t>
  </si>
  <si>
    <t>Доходы от оказания платных услуг и компенсаций затрат государства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</si>
  <si>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</si>
  <si>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000 113 00000 00 0000 000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</si>
  <si>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</si>
  <si>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</si>
  <si>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на обеспечение сбалансированности</t>
  </si>
  <si>
    <t>Субвенции  бюджетам  поселений на  осуществление полномочий по первичному воинскому учету на территориях, где отсутствуют воинские комиссариаты</t>
  </si>
  <si>
    <t>Субвенции  бюджетам поселений на выполнение передаваемых полномочий субъектов Российской Федерации</t>
  </si>
  <si>
    <t>по созданию, исполнению функций, обеспечению деятельности административных комиссий муниципальных образований</t>
  </si>
  <si>
    <t>Дотации бюджетам поселений на поддержку мер по обеспечению сбалансированности бюджетов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</si>
  <si>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</si>
  <si>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000 1 08 04000 01 0000 110</t>
  </si>
  <si>
    <t>Доходы от сдачи в аренду  имущества, находящегося в оперативном управлении органов государственной власти, органов местного самоуправления, государственных внебюд. Фондов и созданных ими учреждений (за исключением имущества бюджетных и атономных учреждений)</t>
  </si>
  <si>
    <t xml:space="preserve">000 1 13 02000 00 0000 130 </t>
  </si>
  <si>
    <t>Доходы от компенсации затрат государства</t>
  </si>
  <si>
    <t>000 1 13 02065 10 0000 130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</si>
  <si>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</si>
  <si>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Прочие доходы от компенсации затрат бюджетов поселений</t>
  </si>
  <si>
    <t>000 1 13 02995 10 0000 130</t>
  </si>
  <si>
    <t>Дотации бюджетам субьектов Российской Федерации и муниципальных образований</t>
  </si>
  <si>
    <t>Субвенции бюджетам субьектов Российской Федерации и муниципальных образований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</si>
  <si>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 </t>
  </si>
  <si>
    <t>000 1 05 03000 01 0000 110</t>
  </si>
  <si>
    <t>Единый сельскохозяйственный налог</t>
  </si>
  <si>
    <t>000 1 06 06000 00 0000 110</t>
  </si>
  <si>
    <t>000 1 09 00000 01 0000 000</t>
  </si>
  <si>
    <t>Задолженность и перерасчеты по отмененным налогам, сборам и иным обязательным платежам</t>
  </si>
  <si>
    <t xml:space="preserve"> Доходы, получаемые в виде арендной либо иной  платы за передачу 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</si>
  <si>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</si>
  <si>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 xml:space="preserve">Доходы от оказания платных услуг (работ) и компенсации затрат государства </t>
  </si>
  <si>
    <t>000 1 13 01995 10 0000 130</t>
  </si>
  <si>
    <t xml:space="preserve">Прочие доходы от оказания платных услуг (работ) получателями средств бюджетов поселений </t>
  </si>
  <si>
    <t>000 1 14 06013 10 0000 430</t>
  </si>
  <si>
    <t>на градостроительство</t>
  </si>
  <si>
    <t>на ЛПХ</t>
  </si>
  <si>
    <t>000 2 02 04014 10 0000 151</t>
  </si>
  <si>
    <t>Межбюджетные трансферты, передаваемые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</si>
  <si>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 то числе:</t>
  </si>
  <si>
    <t>на содержание детских дошкольных учреждений (в части оплаты коммунальных услуг)</t>
  </si>
  <si>
    <t xml:space="preserve">на организацию предоставления общего образования (в части оплаты коммунальных услуг) </t>
  </si>
  <si>
    <t>на финансирование учреждений по оказанию скорой и первичной медицинской помощи (в части оплаты коммунальных услуг)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</si>
  <si>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  </t>
  </si>
  <si>
    <t>Налоги на товары (работы услуги), реализуемые на территории Российской Федерации</t>
  </si>
  <si>
    <t>000 1 03 00000 00 0000 110</t>
  </si>
  <si>
    <t xml:space="preserve">на поощрение победителей конкурса на лучшую организацию работы в представительных органах местного самоуправления сельских поселений </t>
  </si>
  <si>
    <t>000 1 01 02010 01 2100 110</t>
  </si>
  <si>
    <t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 (пени по соответствующему платежу)</t>
  </si>
  <si>
    <t>Налог на доходы физических лиц с доходов, физическими лицами в соответствии со статьей 228 Налогового Кодекса Российской Федерации  (пени по соответствующему платежу)</t>
  </si>
  <si>
    <t>000 1 01 02030 01 3000 110</t>
  </si>
  <si>
    <t>Налог на доходы физических лиц с доходов, физическими лицами в соответствии со статьей 228 Налогового Кодекса Российской Федерации  ( суммы денежных взысканий (штрафов)  по соответствующему платежу согласно законодательству Российской Федерации)</t>
  </si>
  <si>
    <t>Единый сельскохозяйственный налог  (сумма платежа (перерасчеты, недоимка и задолженность по соответствующему платежу, в том числе по отменненному)</t>
  </si>
  <si>
    <t>000 1 05 03010 01 2100 110</t>
  </si>
  <si>
    <t>Единый сельскохозяйственный налог  (пени  по соответствующему платежу)</t>
  </si>
  <si>
    <t>000 1 05 03010 01 1000 110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</si>
  <si>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(пени  по соответствующему платежу) 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</si>
  <si>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поселений(сумма платежа (перерасчеты, недоимка и задолженность по соответствующему платежу, в том числе по отменненному) </t>
  </si>
  <si>
    <t>000 1 06 01030 10 1000 110</t>
  </si>
  <si>
    <t>000 1 06 01030 10 2100 110</t>
  </si>
  <si>
    <t>000 1 06 06033 10 1000 110</t>
  </si>
  <si>
    <t xml:space="preserve">Земельный налог с организаций, обладающих земельным участком,  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 </t>
  </si>
  <si>
    <t>000 1 06 06033 10 2100 110</t>
  </si>
  <si>
    <t>Земельный налог с организаций, обладающих земельным участком,   расположенным в границах сельских поселений (пени  по соответствующему платежу)</t>
  </si>
  <si>
    <t>000 1 06 06033 10 3000 110</t>
  </si>
  <si>
    <t>Земельный налог с организаций, обладающих земельным участком,   расположенным в границах сельских поселений ( суммы денежных взысканий (штрафов)  по соответствующему платежу согласно законодательству Российской Федерации)</t>
  </si>
  <si>
    <t>000 1 06 06043 10 1000 110</t>
  </si>
  <si>
    <t xml:space="preserve">Земельный налог с физических лиц, обладающих земельным участком,  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 </t>
  </si>
  <si>
    <t>Земельный налог с физических лиц, обладающих земельным участком,   расположенным в границах сельских поселений (пени  по соответствующему платежу)</t>
  </si>
  <si>
    <t>Земельный налог с физических лиц, обладающих земельным участком,   расположенным в границах сельских поселений ( суммы денежных взысканий (штрафов)  по соответствующему платежу согласно законодательству Российской Федерации)</t>
  </si>
  <si>
    <t>000 1 06 06043 10 2100 110</t>
  </si>
  <si>
    <t>000 1 06 06043 10 3000 110</t>
  </si>
  <si>
    <t>000 1 09 04053 10 2200 110</t>
  </si>
  <si>
    <t xml:space="preserve">Задолженность по земельному налогу по обязательствам, возникшим до 01.06.2006 г., мобилизуемому на территориях поселений (пени  по соответствующему платежу) </t>
  </si>
  <si>
    <t>Межбюджетные трансферты, передаваемые  бюджетам поселений  на осуществление части полномочий по решению вопросов местного значения в соответствии с заключенными соглашениями</t>
  </si>
  <si>
    <t>в том числе</t>
  </si>
  <si>
    <t>Прочие межбюджетные трансферты, передаваемые бюджетам поселений</t>
  </si>
  <si>
    <t>на повышение з/п работникам учреждений культуры</t>
  </si>
  <si>
    <t xml:space="preserve">по организации в границах поселений электро-тепло-газо- и водоотведения снабжения </t>
  </si>
  <si>
    <t>000 1 01 02030 01 2100 110</t>
  </si>
  <si>
    <t>000 1 08 04020 01 0000 110</t>
  </si>
  <si>
    <t>000 1 01 02010 01 1000 110</t>
  </si>
  <si>
    <t>000 1 01 02030 01 1000 110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</si>
  <si>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</si>
  <si>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</si>
  <si>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</si>
  <si>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</si>
  <si>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</si>
  <si>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</si>
  <si>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</si>
  <si>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сельских поселений</t>
  </si>
  <si>
    <t>000 1 17 05050 10 0000 180</t>
  </si>
  <si>
    <t>000 1 01 02010 01 3000 110</t>
  </si>
  <si>
    <t>000 1 16 51000 02 0000 140</t>
  </si>
  <si>
    <t>Денежные взыскания (штрафы), установленные законами субьектов Российской Федерации за несоблюдение муниципальных прововых актов</t>
  </si>
  <si>
    <t>по кодам классификации доходов за 2019 год</t>
  </si>
  <si>
    <t>000 1 01 02020 01 3000 110</t>
  </si>
  <si>
    <t>000 1 03 02231 01 0000 110</t>
  </si>
  <si>
    <t>000 1 03 02241 01 0000 110</t>
  </si>
  <si>
    <t>000 1 03 02251 01 0000 110</t>
  </si>
  <si>
    <t>000 1 03 02261 01 0000 110</t>
  </si>
  <si>
    <t>000 1 05 03010 01 3000 110</t>
  </si>
  <si>
    <t>Единый сельскохозяйственный налог  (суммы денежных взысканий (штрафов) по соответствующему платежу согласно законодательству Российской Федерации)</t>
  </si>
  <si>
    <t xml:space="preserve">   000 2 18 60010 10 0000 150</t>
  </si>
  <si>
    <t xml:space="preserve">000 2 18 00000 00 0000 150 </t>
  </si>
  <si>
    <t>000 2 02 04999 10 0000 150</t>
  </si>
  <si>
    <t>000 2 02 40014 10 0000 150</t>
  </si>
  <si>
    <t>000 2 02 04000 00 0000 150</t>
  </si>
  <si>
    <t>000 2 02 30024 10 0000 150</t>
  </si>
  <si>
    <t>000 2 02 35118 10 0000 150</t>
  </si>
  <si>
    <t>000 2 02 03000 00 0000 150</t>
  </si>
  <si>
    <t>000 2 02 01000 00 0000150</t>
  </si>
  <si>
    <t>000 2 02 01001 00 0000150</t>
  </si>
  <si>
    <t>000 2 02 15001 10 0000 150</t>
  </si>
  <si>
    <t>000 2 02 01003 00 0000 150</t>
  </si>
  <si>
    <t>000 2 02 01003 10 0000 150</t>
  </si>
  <si>
    <t>000 2 02 02 00000 0000150</t>
  </si>
  <si>
    <t xml:space="preserve">000 2 02 02999 10 0000 150  </t>
  </si>
  <si>
    <t>на содержание мест захоронения</t>
  </si>
  <si>
    <t>на реализацию мероприятий в сфере дорожной деятельности</t>
  </si>
  <si>
    <t>от 22.04.2020 г.  № 73/19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</si>
</sst>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</numFmts>
  <fonts count="55">
    <font>
      <sz val="10"/>
      <name val="Arial Cyr"/>
      <family val="0"/>
    </font>
    <font>
      <sz val="8"/>
      <name val="Arial Cyr"/>
      <family val="2"/>
    </font>
    <font>
      <sz val="5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12" fillId="0" borderId="13" xfId="57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  <xf numFmtId="0" fontId="14" fillId="0" borderId="1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3" xfId="0" applyNumberFormat="1" applyFont="1" applyBorder="1" applyAlignment="1">
      <alignment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68" fontId="0" fillId="0" borderId="10" xfId="0" applyNumberForma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" fontId="0" fillId="0" borderId="0" xfId="0" applyNumberFormat="1" applyAlignment="1">
      <alignment/>
    </xf>
    <xf numFmtId="1" fontId="0" fillId="0" borderId="22" xfId="0" applyNumberFormat="1" applyFont="1" applyBorder="1" applyAlignment="1">
      <alignment horizontal="center" wrapText="1"/>
    </xf>
    <xf numFmtId="1" fontId="0" fillId="0" borderId="23" xfId="0" applyNumberFormat="1" applyBorder="1" applyAlignment="1">
      <alignment horizontal="center"/>
    </xf>
    <xf numFmtId="1" fontId="7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2" fontId="5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13" xfId="0" applyNumberForma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12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3" xfId="0" applyNumberFormat="1" applyBorder="1" applyAlignment="1">
      <alignment wrapText="1"/>
    </xf>
    <xf numFmtId="2" fontId="0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0" fontId="5" fillId="0" borderId="0" xfId="0" applyFont="1" applyAlignment="1">
      <alignment/>
    </xf>
    <xf numFmtId="2" fontId="0" fillId="0" borderId="13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0" fontId="14" fillId="0" borderId="24" xfId="0" applyFont="1" applyBorder="1" applyAlignment="1">
      <alignment vertical="top" wrapText="1"/>
    </xf>
    <xf numFmtId="2" fontId="0" fillId="0" borderId="25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8" fillId="0" borderId="13" xfId="0" applyNumberFormat="1" applyFont="1" applyBorder="1" applyAlignment="1">
      <alignment wrapText="1"/>
    </xf>
    <xf numFmtId="2" fontId="7" fillId="0" borderId="13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10" xfId="0" applyNumberFormat="1" applyFon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20" fillId="0" borderId="26" xfId="0" applyNumberFormat="1" applyFont="1" applyBorder="1" applyAlignment="1" applyProtection="1">
      <alignment horizontal="center" vertical="center" wrapText="1"/>
      <protection/>
    </xf>
    <xf numFmtId="170" fontId="20" fillId="0" borderId="26" xfId="0" applyNumberFormat="1" applyFont="1" applyBorder="1" applyAlignment="1" applyProtection="1">
      <alignment horizontal="left" vertical="center" wrapText="1"/>
      <protection/>
    </xf>
    <xf numFmtId="49" fontId="2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2" fontId="7" fillId="0" borderId="1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15" fillId="0" borderId="24" xfId="0" applyFont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view="pageBreakPreview" zoomScaleSheetLayoutView="100" zoomScalePageLayoutView="0" workbookViewId="0" topLeftCell="B102">
      <selection activeCell="G7" sqref="G7"/>
    </sheetView>
  </sheetViews>
  <sheetFormatPr defaultColWidth="9.00390625" defaultRowHeight="12.75"/>
  <cols>
    <col min="1" max="1" width="6.375" style="0" hidden="1" customWidth="1"/>
    <col min="2" max="2" width="26.625" style="1" customWidth="1"/>
    <col min="3" max="3" width="57.25390625" style="3" customWidth="1"/>
    <col min="4" max="4" width="12.625" style="68" customWidth="1"/>
    <col min="5" max="5" width="14.75390625" style="77" customWidth="1"/>
    <col min="6" max="6" width="11.75390625" style="0" customWidth="1"/>
    <col min="7" max="7" width="11.25390625" style="0" customWidth="1"/>
  </cols>
  <sheetData>
    <row r="1" ht="12.75">
      <c r="C1" s="11"/>
    </row>
    <row r="2" spans="6:7" ht="12.75">
      <c r="F2" s="129" t="s">
        <v>106</v>
      </c>
      <c r="G2" s="129"/>
    </row>
    <row r="3" spans="3:7" ht="12.75">
      <c r="C3" s="130" t="s">
        <v>115</v>
      </c>
      <c r="D3" s="131"/>
      <c r="E3" s="126" t="s">
        <v>108</v>
      </c>
      <c r="F3" s="126"/>
      <c r="G3" s="126"/>
    </row>
    <row r="4" spans="3:7" ht="12.75">
      <c r="C4" s="132"/>
      <c r="D4" s="133"/>
      <c r="F4" s="129" t="s">
        <v>240</v>
      </c>
      <c r="G4" s="129"/>
    </row>
    <row r="8" spans="2:7" ht="15.75">
      <c r="B8" s="9" t="s">
        <v>47</v>
      </c>
      <c r="C8" s="127" t="s">
        <v>109</v>
      </c>
      <c r="D8" s="128"/>
      <c r="E8" s="128"/>
      <c r="F8" s="128"/>
      <c r="G8" s="128"/>
    </row>
    <row r="9" spans="3:7" ht="13.5">
      <c r="C9" s="125" t="s">
        <v>215</v>
      </c>
      <c r="D9" s="126"/>
      <c r="E9" s="126"/>
      <c r="F9" s="126"/>
      <c r="G9" s="126"/>
    </row>
    <row r="10" ht="12.75">
      <c r="C10" s="60"/>
    </row>
    <row r="11" spans="1:7" ht="25.5">
      <c r="A11" s="8" t="s">
        <v>7</v>
      </c>
      <c r="B11" s="21" t="s">
        <v>8</v>
      </c>
      <c r="C11" s="6" t="s">
        <v>16</v>
      </c>
      <c r="D11" s="69" t="s">
        <v>99</v>
      </c>
      <c r="E11" s="121" t="s">
        <v>107</v>
      </c>
      <c r="F11" s="123" t="s">
        <v>100</v>
      </c>
      <c r="G11" s="123" t="s">
        <v>101</v>
      </c>
    </row>
    <row r="12" spans="1:7" ht="12.75">
      <c r="A12" s="5"/>
      <c r="B12" s="22"/>
      <c r="C12" s="7"/>
      <c r="D12" s="70" t="s">
        <v>98</v>
      </c>
      <c r="E12" s="122"/>
      <c r="F12" s="124"/>
      <c r="G12" s="124"/>
    </row>
    <row r="13" spans="1:7" ht="12.75">
      <c r="A13" s="4" t="s">
        <v>2</v>
      </c>
      <c r="B13" s="23" t="s">
        <v>31</v>
      </c>
      <c r="C13" s="17" t="s">
        <v>15</v>
      </c>
      <c r="D13" s="76">
        <f>D14+D28+D37+D48+D50+D57+D96+D89+D98+D23+D100</f>
        <v>5306750</v>
      </c>
      <c r="E13" s="76">
        <f>E14+E28+E37+E48+E50+E57+E96+E89+E98+E23+E100</f>
        <v>4843598.390000001</v>
      </c>
      <c r="F13" s="106">
        <f>E13-D13</f>
        <v>-463151.6099999994</v>
      </c>
      <c r="G13" s="61">
        <f>E13/D13*100</f>
        <v>91.27240570970935</v>
      </c>
    </row>
    <row r="14" spans="1:7" ht="12.75">
      <c r="A14" s="2" t="s">
        <v>3</v>
      </c>
      <c r="B14" s="24" t="s">
        <v>30</v>
      </c>
      <c r="C14" s="16" t="s">
        <v>11</v>
      </c>
      <c r="D14" s="76">
        <f>D15</f>
        <v>953925</v>
      </c>
      <c r="E14" s="76">
        <f>E15</f>
        <v>922459.43</v>
      </c>
      <c r="F14" s="106">
        <f aca="true" t="shared" si="0" ref="F14:F50">E14-D14</f>
        <v>-31465.56999999995</v>
      </c>
      <c r="G14" s="61">
        <f>E14/D14*100</f>
        <v>96.7014629032681</v>
      </c>
    </row>
    <row r="15" spans="1:7" ht="12.75">
      <c r="A15" s="2"/>
      <c r="B15" s="24" t="s">
        <v>29</v>
      </c>
      <c r="C15" s="16" t="s">
        <v>17</v>
      </c>
      <c r="D15" s="76">
        <f>D16+D19+D20</f>
        <v>953925</v>
      </c>
      <c r="E15" s="76">
        <f>E16+E17+E18+E19+E20+E21+E22</f>
        <v>922459.43</v>
      </c>
      <c r="F15" s="106">
        <f t="shared" si="0"/>
        <v>-31465.56999999995</v>
      </c>
      <c r="G15" s="61">
        <f>E15/D15*100</f>
        <v>96.7014629032681</v>
      </c>
    </row>
    <row r="16" spans="1:7" ht="49.5" customHeight="1">
      <c r="A16" s="2"/>
      <c r="B16" s="101" t="s">
        <v>201</v>
      </c>
      <c r="C16" s="48" t="s">
        <v>143</v>
      </c>
      <c r="D16" s="78">
        <v>913330</v>
      </c>
      <c r="E16" s="78">
        <v>874514.84</v>
      </c>
      <c r="F16" s="106">
        <f t="shared" si="0"/>
        <v>-38815.16000000003</v>
      </c>
      <c r="G16" s="61">
        <f>E16/D16*100</f>
        <v>95.75014945310019</v>
      </c>
    </row>
    <row r="17" spans="1:7" ht="58.5" customHeight="1">
      <c r="A17" s="2"/>
      <c r="B17" s="101" t="s">
        <v>167</v>
      </c>
      <c r="C17" s="48" t="s">
        <v>168</v>
      </c>
      <c r="D17" s="78">
        <v>0</v>
      </c>
      <c r="E17" s="78">
        <v>79.28</v>
      </c>
      <c r="F17" s="106">
        <f t="shared" si="0"/>
        <v>79.28</v>
      </c>
      <c r="G17" s="61">
        <v>0</v>
      </c>
    </row>
    <row r="18" spans="1:7" ht="93" customHeight="1">
      <c r="A18" s="2"/>
      <c r="B18" s="109" t="s">
        <v>212</v>
      </c>
      <c r="C18" s="110" t="s">
        <v>203</v>
      </c>
      <c r="D18" s="83">
        <v>0</v>
      </c>
      <c r="E18" s="79">
        <v>7269.04</v>
      </c>
      <c r="F18" s="106">
        <f t="shared" si="0"/>
        <v>7269.04</v>
      </c>
      <c r="G18" s="61">
        <v>0</v>
      </c>
    </row>
    <row r="19" spans="1:7" ht="120.75" customHeight="1">
      <c r="A19" s="2"/>
      <c r="B19" s="109" t="s">
        <v>216</v>
      </c>
      <c r="C19" s="110" t="s">
        <v>204</v>
      </c>
      <c r="D19" s="83">
        <v>75</v>
      </c>
      <c r="E19" s="79">
        <v>75</v>
      </c>
      <c r="F19" s="106">
        <f t="shared" si="0"/>
        <v>0</v>
      </c>
      <c r="G19" s="61">
        <f>E19/D19*100</f>
        <v>100</v>
      </c>
    </row>
    <row r="20" spans="1:7" ht="66" customHeight="1">
      <c r="A20" s="2"/>
      <c r="B20" s="101" t="s">
        <v>202</v>
      </c>
      <c r="C20" s="111" t="s">
        <v>205</v>
      </c>
      <c r="D20" s="83">
        <v>40520</v>
      </c>
      <c r="E20" s="79">
        <v>39987.02</v>
      </c>
      <c r="F20" s="106">
        <f t="shared" si="0"/>
        <v>-532.9800000000032</v>
      </c>
      <c r="G20" s="61">
        <f>E20/D20*100</f>
        <v>98.68464955577491</v>
      </c>
    </row>
    <row r="21" spans="1:7" ht="38.25" customHeight="1">
      <c r="A21" s="2"/>
      <c r="B21" s="101" t="s">
        <v>199</v>
      </c>
      <c r="C21" s="36" t="s">
        <v>169</v>
      </c>
      <c r="D21" s="83">
        <v>0</v>
      </c>
      <c r="E21" s="87">
        <v>234.25</v>
      </c>
      <c r="F21" s="106">
        <f t="shared" si="0"/>
        <v>234.25</v>
      </c>
      <c r="G21" s="61">
        <v>0</v>
      </c>
    </row>
    <row r="22" spans="1:7" ht="46.5" customHeight="1">
      <c r="A22" s="2"/>
      <c r="B22" s="101" t="s">
        <v>170</v>
      </c>
      <c r="C22" s="36" t="s">
        <v>171</v>
      </c>
      <c r="D22" s="83">
        <v>0</v>
      </c>
      <c r="E22" s="87">
        <v>300</v>
      </c>
      <c r="F22" s="106">
        <f t="shared" si="0"/>
        <v>300</v>
      </c>
      <c r="G22" s="61">
        <v>0</v>
      </c>
    </row>
    <row r="23" spans="1:7" ht="24">
      <c r="A23" s="2"/>
      <c r="B23" s="101" t="s">
        <v>165</v>
      </c>
      <c r="C23" s="102" t="s">
        <v>164</v>
      </c>
      <c r="D23" s="80">
        <f>D24+D25+D26+D27</f>
        <v>914550</v>
      </c>
      <c r="E23" s="80">
        <f>E24+E25+E26+E27</f>
        <v>911435.17</v>
      </c>
      <c r="F23" s="106">
        <f t="shared" si="0"/>
        <v>-3114.829999999958</v>
      </c>
      <c r="G23" s="61">
        <f aca="true" t="shared" si="1" ref="G23:G28">E23/D23*100</f>
        <v>99.65941391941392</v>
      </c>
    </row>
    <row r="24" spans="1:7" ht="68.25" customHeight="1">
      <c r="A24" s="2"/>
      <c r="B24" s="101" t="s">
        <v>217</v>
      </c>
      <c r="C24" s="111" t="s">
        <v>206</v>
      </c>
      <c r="D24" s="83">
        <v>418893</v>
      </c>
      <c r="E24" s="87">
        <v>414869.95</v>
      </c>
      <c r="F24" s="106">
        <f t="shared" si="0"/>
        <v>-4023.0499999999884</v>
      </c>
      <c r="G24" s="61">
        <f t="shared" si="1"/>
        <v>99.03959961135659</v>
      </c>
    </row>
    <row r="25" spans="1:7" ht="82.5" customHeight="1">
      <c r="A25" s="2"/>
      <c r="B25" s="101" t="s">
        <v>218</v>
      </c>
      <c r="C25" s="110" t="s">
        <v>207</v>
      </c>
      <c r="D25" s="83">
        <v>2846</v>
      </c>
      <c r="E25" s="87">
        <v>3049.4</v>
      </c>
      <c r="F25" s="106">
        <f t="shared" si="0"/>
        <v>203.4000000000001</v>
      </c>
      <c r="G25" s="61">
        <f t="shared" si="1"/>
        <v>107.14687280393535</v>
      </c>
    </row>
    <row r="26" spans="1:7" ht="63.75">
      <c r="A26" s="2"/>
      <c r="B26" s="101" t="s">
        <v>219</v>
      </c>
      <c r="C26" s="111" t="s">
        <v>208</v>
      </c>
      <c r="D26" s="83">
        <v>552391</v>
      </c>
      <c r="E26" s="87">
        <v>554267.66</v>
      </c>
      <c r="F26" s="106">
        <f t="shared" si="0"/>
        <v>1876.6600000000326</v>
      </c>
      <c r="G26" s="61">
        <f t="shared" si="1"/>
        <v>100.33973399276962</v>
      </c>
    </row>
    <row r="27" spans="1:7" ht="66" customHeight="1">
      <c r="A27" s="2"/>
      <c r="B27" s="101" t="s">
        <v>220</v>
      </c>
      <c r="C27" s="111" t="s">
        <v>209</v>
      </c>
      <c r="D27" s="83">
        <v>-59580</v>
      </c>
      <c r="E27" s="87">
        <v>-60751.84</v>
      </c>
      <c r="F27" s="106">
        <f t="shared" si="0"/>
        <v>-1171.8399999999965</v>
      </c>
      <c r="G27" s="61">
        <f t="shared" si="1"/>
        <v>101.96683450822424</v>
      </c>
    </row>
    <row r="28" spans="1:7" ht="12.75" customHeight="1">
      <c r="A28" s="2" t="s">
        <v>4</v>
      </c>
      <c r="B28" s="24" t="s">
        <v>28</v>
      </c>
      <c r="C28" s="16" t="s">
        <v>0</v>
      </c>
      <c r="D28" s="80">
        <f>D34</f>
        <v>550709</v>
      </c>
      <c r="E28" s="80">
        <f>E33</f>
        <v>550708.92</v>
      </c>
      <c r="F28" s="106">
        <f t="shared" si="0"/>
        <v>-0.07999999995809048</v>
      </c>
      <c r="G28" s="61">
        <f t="shared" si="1"/>
        <v>99.99998547327174</v>
      </c>
    </row>
    <row r="29" spans="1:7" ht="24" hidden="1">
      <c r="A29" s="2"/>
      <c r="B29" s="25" t="s">
        <v>45</v>
      </c>
      <c r="C29" s="34" t="s">
        <v>46</v>
      </c>
      <c r="D29" s="76"/>
      <c r="E29" s="76"/>
      <c r="F29" s="95">
        <f t="shared" si="0"/>
        <v>0</v>
      </c>
      <c r="G29" s="61"/>
    </row>
    <row r="30" spans="1:7" ht="24" hidden="1">
      <c r="A30" s="2"/>
      <c r="B30" s="25" t="s">
        <v>102</v>
      </c>
      <c r="C30" s="34" t="s">
        <v>50</v>
      </c>
      <c r="D30" s="76"/>
      <c r="E30" s="79"/>
      <c r="F30" s="95">
        <f t="shared" si="0"/>
        <v>0</v>
      </c>
      <c r="G30" s="61"/>
    </row>
    <row r="31" spans="1:7" ht="36" hidden="1">
      <c r="A31" s="2"/>
      <c r="B31" s="25" t="s">
        <v>103</v>
      </c>
      <c r="C31" s="34" t="s">
        <v>51</v>
      </c>
      <c r="D31" s="76"/>
      <c r="E31" s="79"/>
      <c r="F31" s="95">
        <f t="shared" si="0"/>
        <v>0</v>
      </c>
      <c r="G31" s="61"/>
    </row>
    <row r="32" spans="1:7" ht="18.75" customHeight="1" hidden="1">
      <c r="A32" s="2"/>
      <c r="B32" s="25" t="s">
        <v>41</v>
      </c>
      <c r="C32" s="20" t="s">
        <v>9</v>
      </c>
      <c r="D32" s="83"/>
      <c r="E32" s="79"/>
      <c r="F32" s="95">
        <f t="shared" si="0"/>
        <v>0</v>
      </c>
      <c r="G32" s="61"/>
    </row>
    <row r="33" spans="1:7" ht="16.5" customHeight="1">
      <c r="A33" s="2"/>
      <c r="B33" s="25" t="s">
        <v>144</v>
      </c>
      <c r="C33" s="20" t="s">
        <v>145</v>
      </c>
      <c r="D33" s="80">
        <f>D34</f>
        <v>550709</v>
      </c>
      <c r="E33" s="79">
        <f>E34+E35+E36</f>
        <v>550708.92</v>
      </c>
      <c r="F33" s="106">
        <f t="shared" si="0"/>
        <v>-0.07999999995809048</v>
      </c>
      <c r="G33" s="61">
        <f>E33/D33*100</f>
        <v>99.99998547327174</v>
      </c>
    </row>
    <row r="34" spans="1:7" ht="34.5" customHeight="1">
      <c r="A34" s="2"/>
      <c r="B34" s="25" t="s">
        <v>175</v>
      </c>
      <c r="C34" s="20" t="s">
        <v>172</v>
      </c>
      <c r="D34" s="83">
        <v>550709</v>
      </c>
      <c r="E34" s="79">
        <v>546412</v>
      </c>
      <c r="F34" s="106">
        <f t="shared" si="0"/>
        <v>-4297</v>
      </c>
      <c r="G34" s="61">
        <f>E34/D34*100</f>
        <v>99.21973310768482</v>
      </c>
    </row>
    <row r="35" spans="1:7" ht="27" customHeight="1">
      <c r="A35" s="2"/>
      <c r="B35" s="25" t="s">
        <v>173</v>
      </c>
      <c r="C35" s="20" t="s">
        <v>174</v>
      </c>
      <c r="D35" s="83">
        <v>0</v>
      </c>
      <c r="E35" s="79">
        <v>859.42</v>
      </c>
      <c r="F35" s="106">
        <f t="shared" si="0"/>
        <v>859.42</v>
      </c>
      <c r="G35" s="61">
        <v>0</v>
      </c>
    </row>
    <row r="36" spans="1:7" ht="35.25" customHeight="1">
      <c r="A36" s="2"/>
      <c r="B36" s="25" t="s">
        <v>221</v>
      </c>
      <c r="C36" s="20" t="s">
        <v>222</v>
      </c>
      <c r="D36" s="83">
        <v>0</v>
      </c>
      <c r="E36" s="87">
        <v>3437.5</v>
      </c>
      <c r="F36" s="106">
        <f t="shared" si="0"/>
        <v>3437.5</v>
      </c>
      <c r="G36" s="61">
        <v>0</v>
      </c>
    </row>
    <row r="37" spans="1:7" ht="12.75">
      <c r="A37" s="2" t="s">
        <v>5</v>
      </c>
      <c r="B37" s="24" t="s">
        <v>111</v>
      </c>
      <c r="C37" s="16" t="s">
        <v>110</v>
      </c>
      <c r="D37" s="76">
        <f>D38+D41</f>
        <v>2547507</v>
      </c>
      <c r="E37" s="76">
        <f>E38+E41</f>
        <v>2118935.35</v>
      </c>
      <c r="F37" s="106">
        <f t="shared" si="0"/>
        <v>-428571.6499999999</v>
      </c>
      <c r="G37" s="61">
        <f>E37/D37*100</f>
        <v>83.17682149646694</v>
      </c>
    </row>
    <row r="38" spans="1:7" ht="17.25" customHeight="1">
      <c r="A38" s="2"/>
      <c r="B38" s="46" t="s">
        <v>116</v>
      </c>
      <c r="C38" s="47" t="s">
        <v>112</v>
      </c>
      <c r="D38" s="80">
        <f>D39</f>
        <v>82507</v>
      </c>
      <c r="E38" s="80">
        <f>E39+E40</f>
        <v>82507.47</v>
      </c>
      <c r="F38" s="106">
        <f t="shared" si="0"/>
        <v>0.47000000000116415</v>
      </c>
      <c r="G38" s="61">
        <f>E38/D38*100</f>
        <v>100.00056964863589</v>
      </c>
    </row>
    <row r="39" spans="1:7" ht="45.75" customHeight="1">
      <c r="A39" s="2"/>
      <c r="B39" s="101" t="s">
        <v>178</v>
      </c>
      <c r="C39" s="48" t="s">
        <v>177</v>
      </c>
      <c r="D39" s="78">
        <v>82507</v>
      </c>
      <c r="E39" s="79">
        <v>80947.34</v>
      </c>
      <c r="F39" s="106">
        <f t="shared" si="0"/>
        <v>-1559.6600000000035</v>
      </c>
      <c r="G39" s="61">
        <f>E39/D39*100</f>
        <v>98.10966342249749</v>
      </c>
    </row>
    <row r="40" spans="1:7" ht="37.5" customHeight="1">
      <c r="A40" s="2"/>
      <c r="B40" s="101" t="s">
        <v>179</v>
      </c>
      <c r="C40" s="48" t="s">
        <v>176</v>
      </c>
      <c r="D40" s="78">
        <v>0</v>
      </c>
      <c r="E40" s="87">
        <v>1560.13</v>
      </c>
      <c r="F40" s="106">
        <f t="shared" si="0"/>
        <v>1560.13</v>
      </c>
      <c r="G40" s="61">
        <v>0</v>
      </c>
    </row>
    <row r="41" spans="1:7" ht="23.25" customHeight="1">
      <c r="A41" s="2"/>
      <c r="B41" s="25" t="s">
        <v>146</v>
      </c>
      <c r="C41" s="59" t="s">
        <v>113</v>
      </c>
      <c r="D41" s="80">
        <f>D42+D45</f>
        <v>2465000</v>
      </c>
      <c r="E41" s="80">
        <f>E42+E43+E44+E45+E46+E47</f>
        <v>2036427.88</v>
      </c>
      <c r="F41" s="106">
        <f t="shared" si="0"/>
        <v>-428572.1200000001</v>
      </c>
      <c r="G41" s="61">
        <f>E41/D41*100</f>
        <v>82.61370709939148</v>
      </c>
    </row>
    <row r="42" spans="1:7" ht="46.5" customHeight="1">
      <c r="A42" s="2"/>
      <c r="B42" s="25" t="s">
        <v>180</v>
      </c>
      <c r="C42" s="48" t="s">
        <v>181</v>
      </c>
      <c r="D42" s="78">
        <v>204972</v>
      </c>
      <c r="E42" s="83">
        <v>200260.45</v>
      </c>
      <c r="F42" s="106">
        <f t="shared" si="0"/>
        <v>-4711.549999999988</v>
      </c>
      <c r="G42" s="61">
        <f>E42/D42*100</f>
        <v>97.70136896746874</v>
      </c>
    </row>
    <row r="43" spans="1:7" ht="38.25" customHeight="1">
      <c r="A43" s="2"/>
      <c r="B43" s="25" t="s">
        <v>182</v>
      </c>
      <c r="C43" s="48" t="s">
        <v>183</v>
      </c>
      <c r="D43" s="78">
        <v>0</v>
      </c>
      <c r="E43" s="83">
        <v>4718.16</v>
      </c>
      <c r="F43" s="106">
        <f t="shared" si="0"/>
        <v>4718.16</v>
      </c>
      <c r="G43" s="61">
        <v>0</v>
      </c>
    </row>
    <row r="44" spans="1:7" ht="45.75" customHeight="1">
      <c r="A44" s="2"/>
      <c r="B44" s="25" t="s">
        <v>184</v>
      </c>
      <c r="C44" s="48" t="s">
        <v>185</v>
      </c>
      <c r="D44" s="78">
        <v>0</v>
      </c>
      <c r="E44" s="83">
        <v>0</v>
      </c>
      <c r="F44" s="106">
        <f t="shared" si="0"/>
        <v>0</v>
      </c>
      <c r="G44" s="61">
        <v>0</v>
      </c>
    </row>
    <row r="45" spans="1:7" ht="47.25" customHeight="1">
      <c r="A45" s="2"/>
      <c r="B45" s="25" t="s">
        <v>186</v>
      </c>
      <c r="C45" s="48" t="s">
        <v>187</v>
      </c>
      <c r="D45" s="78">
        <v>2260028</v>
      </c>
      <c r="E45" s="81">
        <v>1811229.13</v>
      </c>
      <c r="F45" s="106">
        <f t="shared" si="0"/>
        <v>-448798.8700000001</v>
      </c>
      <c r="G45" s="61">
        <f>E45/D45*100</f>
        <v>80.1418889500484</v>
      </c>
    </row>
    <row r="46" spans="1:7" ht="33" customHeight="1">
      <c r="A46" s="2"/>
      <c r="B46" s="25" t="s">
        <v>190</v>
      </c>
      <c r="C46" s="48" t="s">
        <v>188</v>
      </c>
      <c r="D46" s="78">
        <v>0</v>
      </c>
      <c r="E46" s="82">
        <v>20220.14</v>
      </c>
      <c r="F46" s="106">
        <f t="shared" si="0"/>
        <v>20220.14</v>
      </c>
      <c r="G46" s="61">
        <v>0</v>
      </c>
    </row>
    <row r="47" spans="1:7" ht="47.25" customHeight="1">
      <c r="A47" s="2"/>
      <c r="B47" s="25" t="s">
        <v>191</v>
      </c>
      <c r="C47" s="48" t="s">
        <v>189</v>
      </c>
      <c r="D47" s="78">
        <v>0</v>
      </c>
      <c r="E47" s="82">
        <v>0</v>
      </c>
      <c r="F47" s="106">
        <f t="shared" si="0"/>
        <v>0</v>
      </c>
      <c r="G47" s="61">
        <v>0</v>
      </c>
    </row>
    <row r="48" spans="1:7" ht="36.75" customHeight="1">
      <c r="A48" s="2"/>
      <c r="B48" s="46" t="s">
        <v>133</v>
      </c>
      <c r="C48" s="47" t="s">
        <v>118</v>
      </c>
      <c r="D48" s="80">
        <f>D49</f>
        <v>6930</v>
      </c>
      <c r="E48" s="80">
        <f>E49</f>
        <v>6930</v>
      </c>
      <c r="F48" s="106">
        <f t="shared" si="0"/>
        <v>0</v>
      </c>
      <c r="G48" s="61">
        <f>E48/D48*100</f>
        <v>100</v>
      </c>
    </row>
    <row r="49" spans="1:7" ht="45.75" customHeight="1">
      <c r="A49" s="2"/>
      <c r="B49" s="75" t="s">
        <v>200</v>
      </c>
      <c r="C49" s="48" t="s">
        <v>119</v>
      </c>
      <c r="D49" s="90">
        <v>6930</v>
      </c>
      <c r="E49" s="90">
        <v>6930</v>
      </c>
      <c r="F49" s="106">
        <f t="shared" si="0"/>
        <v>0</v>
      </c>
      <c r="G49" s="61">
        <f>E49/D49*100</f>
        <v>100</v>
      </c>
    </row>
    <row r="50" spans="1:7" ht="27" customHeight="1">
      <c r="A50" s="2"/>
      <c r="B50" s="24" t="s">
        <v>147</v>
      </c>
      <c r="C50" s="16" t="s">
        <v>148</v>
      </c>
      <c r="D50" s="76">
        <v>0</v>
      </c>
      <c r="E50" s="76">
        <v>0</v>
      </c>
      <c r="F50" s="106">
        <f t="shared" si="0"/>
        <v>0</v>
      </c>
      <c r="G50" s="61">
        <v>0</v>
      </c>
    </row>
    <row r="51" spans="1:7" ht="12.75" hidden="1">
      <c r="A51" s="2"/>
      <c r="B51" s="35"/>
      <c r="C51" s="37"/>
      <c r="D51" s="78"/>
      <c r="E51" s="79"/>
      <c r="F51" s="106">
        <f aca="true" t="shared" si="2" ref="F51:F65">E51-D51</f>
        <v>0</v>
      </c>
      <c r="G51" s="61"/>
    </row>
    <row r="52" spans="1:7" ht="12.75" hidden="1">
      <c r="A52" s="2"/>
      <c r="B52" s="35"/>
      <c r="C52" s="37"/>
      <c r="D52" s="78"/>
      <c r="E52" s="79"/>
      <c r="F52" s="106">
        <f t="shared" si="2"/>
        <v>0</v>
      </c>
      <c r="G52" s="61" t="e">
        <f aca="true" t="shared" si="3" ref="G52:G88">E52/D52*100</f>
        <v>#DIV/0!</v>
      </c>
    </row>
    <row r="53" spans="1:7" ht="12.75" hidden="1">
      <c r="A53" s="2"/>
      <c r="B53" s="35"/>
      <c r="C53" s="37"/>
      <c r="D53" s="78"/>
      <c r="E53" s="79"/>
      <c r="F53" s="106">
        <f t="shared" si="2"/>
        <v>0</v>
      </c>
      <c r="G53" s="61" t="e">
        <f t="shared" si="3"/>
        <v>#DIV/0!</v>
      </c>
    </row>
    <row r="54" spans="1:7" ht="12.75" hidden="1">
      <c r="A54" s="2"/>
      <c r="B54" s="35"/>
      <c r="C54" s="37"/>
      <c r="D54" s="78"/>
      <c r="E54" s="79"/>
      <c r="F54" s="106">
        <f t="shared" si="2"/>
        <v>0</v>
      </c>
      <c r="G54" s="61" t="e">
        <f t="shared" si="3"/>
        <v>#DIV/0!</v>
      </c>
    </row>
    <row r="55" spans="1:7" ht="12.75" hidden="1">
      <c r="A55" s="2"/>
      <c r="B55" s="35"/>
      <c r="C55" s="37"/>
      <c r="D55" s="78"/>
      <c r="E55" s="79"/>
      <c r="F55" s="106">
        <f t="shared" si="2"/>
        <v>0</v>
      </c>
      <c r="G55" s="61" t="e">
        <f t="shared" si="3"/>
        <v>#DIV/0!</v>
      </c>
    </row>
    <row r="56" spans="1:7" ht="33.75">
      <c r="A56" s="2"/>
      <c r="B56" s="101" t="s">
        <v>192</v>
      </c>
      <c r="C56" s="48" t="s">
        <v>193</v>
      </c>
      <c r="D56" s="78">
        <v>0</v>
      </c>
      <c r="E56" s="87">
        <v>0</v>
      </c>
      <c r="F56" s="106">
        <f t="shared" si="2"/>
        <v>0</v>
      </c>
      <c r="G56" s="61">
        <v>0</v>
      </c>
    </row>
    <row r="57" spans="1:7" ht="27" customHeight="1">
      <c r="A57" s="2"/>
      <c r="B57" s="24" t="s">
        <v>52</v>
      </c>
      <c r="C57" s="16" t="s">
        <v>57</v>
      </c>
      <c r="D57" s="76">
        <f>D62+D60+D67+D58</f>
        <v>20446</v>
      </c>
      <c r="E57" s="76">
        <f>E62+E60+E67+E58</f>
        <v>20446.39</v>
      </c>
      <c r="F57" s="106">
        <f>E57-D57</f>
        <v>0.3899999999994179</v>
      </c>
      <c r="G57" s="61">
        <f>E57/D57*100</f>
        <v>100.00190746356255</v>
      </c>
    </row>
    <row r="58" spans="1:7" ht="36" hidden="1">
      <c r="A58" s="2"/>
      <c r="B58" s="35" t="s">
        <v>86</v>
      </c>
      <c r="C58" s="37" t="s">
        <v>87</v>
      </c>
      <c r="D58" s="76">
        <f>D59</f>
        <v>0</v>
      </c>
      <c r="E58" s="76">
        <f>E59</f>
        <v>0</v>
      </c>
      <c r="F58" s="106">
        <f t="shared" si="2"/>
        <v>0</v>
      </c>
      <c r="G58" s="61" t="e">
        <f t="shared" si="3"/>
        <v>#DIV/0!</v>
      </c>
    </row>
    <row r="59" spans="1:7" ht="24" hidden="1">
      <c r="A59" s="2"/>
      <c r="B59" s="35" t="s">
        <v>84</v>
      </c>
      <c r="C59" s="37" t="s">
        <v>85</v>
      </c>
      <c r="D59" s="78"/>
      <c r="E59" s="79"/>
      <c r="F59" s="106">
        <f t="shared" si="2"/>
        <v>0</v>
      </c>
      <c r="G59" s="61" t="e">
        <f t="shared" si="3"/>
        <v>#DIV/0!</v>
      </c>
    </row>
    <row r="60" spans="1:7" ht="24" hidden="1">
      <c r="A60" s="2"/>
      <c r="B60" s="35" t="s">
        <v>78</v>
      </c>
      <c r="C60" s="37" t="s">
        <v>75</v>
      </c>
      <c r="D60" s="76"/>
      <c r="E60" s="76"/>
      <c r="F60" s="106">
        <f t="shared" si="2"/>
        <v>0</v>
      </c>
      <c r="G60" s="61" t="e">
        <f t="shared" si="3"/>
        <v>#DIV/0!</v>
      </c>
    </row>
    <row r="61" spans="1:7" ht="24" hidden="1">
      <c r="A61" s="2"/>
      <c r="B61" s="35" t="s">
        <v>76</v>
      </c>
      <c r="C61" s="37" t="s">
        <v>77</v>
      </c>
      <c r="D61" s="78"/>
      <c r="E61" s="79"/>
      <c r="F61" s="106">
        <f t="shared" si="2"/>
        <v>0</v>
      </c>
      <c r="G61" s="61" t="e">
        <f t="shared" si="3"/>
        <v>#DIV/0!</v>
      </c>
    </row>
    <row r="62" spans="1:7" ht="56.25">
      <c r="A62" s="2"/>
      <c r="B62" s="35" t="s">
        <v>79</v>
      </c>
      <c r="C62" s="48" t="s">
        <v>149</v>
      </c>
      <c r="D62" s="76">
        <v>20446</v>
      </c>
      <c r="E62" s="76">
        <f>E65</f>
        <v>20446.39</v>
      </c>
      <c r="F62" s="106">
        <f t="shared" si="2"/>
        <v>0.3899999999994179</v>
      </c>
      <c r="G62" s="61">
        <f>E62/D62*100</f>
        <v>100.00190746356255</v>
      </c>
    </row>
    <row r="63" spans="1:7" ht="43.5" customHeight="1" hidden="1">
      <c r="A63" s="2"/>
      <c r="B63" s="35" t="s">
        <v>73</v>
      </c>
      <c r="C63" s="48" t="s">
        <v>74</v>
      </c>
      <c r="D63" s="76">
        <f>D64</f>
        <v>0</v>
      </c>
      <c r="E63" s="76">
        <f>E64</f>
        <v>0</v>
      </c>
      <c r="F63" s="106">
        <f t="shared" si="2"/>
        <v>0</v>
      </c>
      <c r="G63" s="61" t="e">
        <f t="shared" si="3"/>
        <v>#DIV/0!</v>
      </c>
    </row>
    <row r="64" spans="1:7" ht="32.25" customHeight="1" hidden="1">
      <c r="A64" s="2"/>
      <c r="B64" s="35" t="s">
        <v>53</v>
      </c>
      <c r="C64" s="48" t="s">
        <v>54</v>
      </c>
      <c r="D64" s="78"/>
      <c r="E64" s="79"/>
      <c r="F64" s="106">
        <f t="shared" si="2"/>
        <v>0</v>
      </c>
      <c r="G64" s="61" t="e">
        <f t="shared" si="3"/>
        <v>#DIV/0!</v>
      </c>
    </row>
    <row r="65" spans="1:7" ht="63" customHeight="1">
      <c r="A65" s="2"/>
      <c r="B65" s="75" t="s">
        <v>55</v>
      </c>
      <c r="C65" s="37" t="s">
        <v>134</v>
      </c>
      <c r="D65" s="76">
        <v>20446</v>
      </c>
      <c r="E65" s="76">
        <f>E66</f>
        <v>20446.39</v>
      </c>
      <c r="F65" s="106">
        <f t="shared" si="2"/>
        <v>0.3899999999994179</v>
      </c>
      <c r="G65" s="61">
        <f>E65/D65*100</f>
        <v>100.00190746356255</v>
      </c>
    </row>
    <row r="66" spans="1:7" ht="41.25" customHeight="1">
      <c r="A66" s="2"/>
      <c r="B66" s="35" t="s">
        <v>117</v>
      </c>
      <c r="C66" s="48" t="s">
        <v>121</v>
      </c>
      <c r="D66" s="78">
        <v>20446</v>
      </c>
      <c r="E66" s="79">
        <v>20446.39</v>
      </c>
      <c r="F66" s="106">
        <f>E66-D66</f>
        <v>0.3899999999994179</v>
      </c>
      <c r="G66" s="61">
        <f>E66/D66*100</f>
        <v>100.00190746356255</v>
      </c>
    </row>
    <row r="67" spans="1:7" ht="35.25" customHeight="1" hidden="1">
      <c r="A67" s="2"/>
      <c r="B67" s="35" t="s">
        <v>80</v>
      </c>
      <c r="C67" s="48" t="s">
        <v>81</v>
      </c>
      <c r="D67" s="78"/>
      <c r="E67" s="78"/>
      <c r="F67" s="106"/>
      <c r="G67" s="61" t="e">
        <f t="shared" si="3"/>
        <v>#DIV/0!</v>
      </c>
    </row>
    <row r="68" spans="1:7" ht="36.75" customHeight="1" hidden="1">
      <c r="A68" s="2"/>
      <c r="B68" s="35" t="s">
        <v>82</v>
      </c>
      <c r="C68" s="48" t="s">
        <v>83</v>
      </c>
      <c r="D68" s="78"/>
      <c r="E68" s="79"/>
      <c r="F68" s="106"/>
      <c r="G68" s="61" t="e">
        <f t="shared" si="3"/>
        <v>#DIV/0!</v>
      </c>
    </row>
    <row r="69" spans="1:7" ht="0.75" customHeight="1" hidden="1">
      <c r="A69" s="2"/>
      <c r="B69" s="24" t="s">
        <v>27</v>
      </c>
      <c r="C69" s="16" t="s">
        <v>12</v>
      </c>
      <c r="D69" s="76"/>
      <c r="E69" s="76"/>
      <c r="F69" s="106">
        <f aca="true" t="shared" si="4" ref="F69:F90">E69-D69</f>
        <v>0</v>
      </c>
      <c r="G69" s="61" t="e">
        <f t="shared" si="3"/>
        <v>#DIV/0!</v>
      </c>
    </row>
    <row r="70" spans="1:7" ht="27.75" customHeight="1" hidden="1">
      <c r="A70" s="2"/>
      <c r="B70" s="25" t="s">
        <v>26</v>
      </c>
      <c r="C70" s="20" t="s">
        <v>10</v>
      </c>
      <c r="D70" s="83"/>
      <c r="E70" s="79"/>
      <c r="F70" s="106">
        <f t="shared" si="4"/>
        <v>0</v>
      </c>
      <c r="G70" s="61" t="e">
        <f t="shared" si="3"/>
        <v>#DIV/0!</v>
      </c>
    </row>
    <row r="71" spans="1:7" ht="34.5" customHeight="1" hidden="1">
      <c r="A71" s="2"/>
      <c r="B71" s="46" t="s">
        <v>56</v>
      </c>
      <c r="C71" s="47" t="s">
        <v>49</v>
      </c>
      <c r="D71" s="80"/>
      <c r="E71" s="80"/>
      <c r="F71" s="106">
        <f t="shared" si="4"/>
        <v>0</v>
      </c>
      <c r="G71" s="61" t="e">
        <f t="shared" si="3"/>
        <v>#DIV/0!</v>
      </c>
    </row>
    <row r="72" spans="1:7" ht="26.25" customHeight="1" hidden="1">
      <c r="A72" s="2"/>
      <c r="B72" s="35" t="s">
        <v>58</v>
      </c>
      <c r="C72" s="37" t="s">
        <v>59</v>
      </c>
      <c r="D72" s="83"/>
      <c r="E72" s="83"/>
      <c r="F72" s="106">
        <f t="shared" si="4"/>
        <v>0</v>
      </c>
      <c r="G72" s="61" t="e">
        <f t="shared" si="3"/>
        <v>#DIV/0!</v>
      </c>
    </row>
    <row r="73" spans="1:7" ht="26.25" customHeight="1" hidden="1">
      <c r="A73" s="2"/>
      <c r="B73" s="35" t="s">
        <v>42</v>
      </c>
      <c r="C73" s="48" t="s">
        <v>60</v>
      </c>
      <c r="D73" s="78"/>
      <c r="E73" s="79"/>
      <c r="F73" s="106">
        <f t="shared" si="4"/>
        <v>0</v>
      </c>
      <c r="G73" s="61" t="e">
        <f t="shared" si="3"/>
        <v>#DIV/0!</v>
      </c>
    </row>
    <row r="74" spans="1:7" ht="29.25" customHeight="1" hidden="1">
      <c r="A74" s="2"/>
      <c r="B74" s="46" t="s">
        <v>90</v>
      </c>
      <c r="C74" s="59" t="s">
        <v>91</v>
      </c>
      <c r="D74" s="80"/>
      <c r="E74" s="80"/>
      <c r="F74" s="106">
        <f t="shared" si="4"/>
        <v>0</v>
      </c>
      <c r="G74" s="61" t="e">
        <f t="shared" si="3"/>
        <v>#DIV/0!</v>
      </c>
    </row>
    <row r="75" spans="1:7" ht="27" customHeight="1" hidden="1">
      <c r="A75" s="2"/>
      <c r="B75" s="35" t="s">
        <v>92</v>
      </c>
      <c r="C75" s="48" t="s">
        <v>95</v>
      </c>
      <c r="D75" s="88"/>
      <c r="E75" s="79"/>
      <c r="F75" s="106">
        <f t="shared" si="4"/>
        <v>0</v>
      </c>
      <c r="G75" s="61" t="e">
        <f t="shared" si="3"/>
        <v>#DIV/0!</v>
      </c>
    </row>
    <row r="76" spans="1:7" ht="27.75" customHeight="1" hidden="1">
      <c r="A76" s="2"/>
      <c r="B76" s="35" t="s">
        <v>93</v>
      </c>
      <c r="C76" s="48" t="s">
        <v>96</v>
      </c>
      <c r="D76" s="88"/>
      <c r="E76" s="79"/>
      <c r="F76" s="106">
        <f t="shared" si="4"/>
        <v>0</v>
      </c>
      <c r="G76" s="61" t="e">
        <f t="shared" si="3"/>
        <v>#DIV/0!</v>
      </c>
    </row>
    <row r="77" spans="1:7" ht="26.25" customHeight="1" hidden="1">
      <c r="A77" s="2"/>
      <c r="B77" s="35" t="s">
        <v>94</v>
      </c>
      <c r="C77" s="48" t="s">
        <v>97</v>
      </c>
      <c r="D77" s="88"/>
      <c r="E77" s="79"/>
      <c r="F77" s="106">
        <f t="shared" si="4"/>
        <v>0</v>
      </c>
      <c r="G77" s="61" t="e">
        <f t="shared" si="3"/>
        <v>#DIV/0!</v>
      </c>
    </row>
    <row r="78" spans="1:7" s="19" customFormat="1" ht="17.25" customHeight="1" hidden="1">
      <c r="A78" s="18" t="s">
        <v>6</v>
      </c>
      <c r="B78" s="24" t="s">
        <v>25</v>
      </c>
      <c r="C78" s="16" t="s">
        <v>14</v>
      </c>
      <c r="D78" s="76">
        <f>D81+D83+D85+D95+D96+D97+D84</f>
        <v>187093</v>
      </c>
      <c r="E78" s="76">
        <f>E81+E83+E85+E95+E96+E97+E84</f>
        <v>187093.45</v>
      </c>
      <c r="F78" s="106">
        <f t="shared" si="4"/>
        <v>0.45000000001164153</v>
      </c>
      <c r="G78" s="61">
        <f t="shared" si="3"/>
        <v>100.00024052209329</v>
      </c>
    </row>
    <row r="79" spans="1:7" s="19" customFormat="1" ht="24" hidden="1">
      <c r="A79" s="18"/>
      <c r="B79" s="24" t="s">
        <v>32</v>
      </c>
      <c r="C79" s="16" t="s">
        <v>24</v>
      </c>
      <c r="D79" s="76"/>
      <c r="E79" s="84"/>
      <c r="F79" s="106">
        <f t="shared" si="4"/>
        <v>0</v>
      </c>
      <c r="G79" s="61" t="e">
        <f t="shared" si="3"/>
        <v>#DIV/0!</v>
      </c>
    </row>
    <row r="80" spans="1:7" s="19" customFormat="1" ht="24" hidden="1">
      <c r="A80" s="18"/>
      <c r="B80" s="24" t="s">
        <v>42</v>
      </c>
      <c r="C80" s="16" t="s">
        <v>43</v>
      </c>
      <c r="D80" s="76">
        <v>0</v>
      </c>
      <c r="E80" s="84"/>
      <c r="F80" s="106">
        <f t="shared" si="4"/>
        <v>0</v>
      </c>
      <c r="G80" s="61" t="e">
        <f t="shared" si="3"/>
        <v>#DIV/0!</v>
      </c>
    </row>
    <row r="81" spans="1:7" s="19" customFormat="1" ht="24" hidden="1">
      <c r="A81" s="18"/>
      <c r="B81" s="35" t="s">
        <v>66</v>
      </c>
      <c r="C81" s="37" t="s">
        <v>61</v>
      </c>
      <c r="D81" s="78"/>
      <c r="E81" s="78"/>
      <c r="F81" s="106">
        <f t="shared" si="4"/>
        <v>0</v>
      </c>
      <c r="G81" s="61" t="e">
        <f t="shared" si="3"/>
        <v>#DIV/0!</v>
      </c>
    </row>
    <row r="82" spans="1:7" s="19" customFormat="1" ht="33.75" hidden="1">
      <c r="A82" s="18"/>
      <c r="B82" s="35" t="s">
        <v>67</v>
      </c>
      <c r="C82" s="48" t="s">
        <v>62</v>
      </c>
      <c r="D82" s="78"/>
      <c r="E82" s="81"/>
      <c r="F82" s="106">
        <f t="shared" si="4"/>
        <v>0</v>
      </c>
      <c r="G82" s="61" t="e">
        <f t="shared" si="3"/>
        <v>#DIV/0!</v>
      </c>
    </row>
    <row r="83" spans="1:7" s="19" customFormat="1" ht="24" hidden="1">
      <c r="A83" s="18"/>
      <c r="B83" s="35" t="s">
        <v>69</v>
      </c>
      <c r="C83" s="37" t="s">
        <v>63</v>
      </c>
      <c r="D83" s="78"/>
      <c r="E83" s="81"/>
      <c r="F83" s="106">
        <f t="shared" si="4"/>
        <v>0</v>
      </c>
      <c r="G83" s="61" t="e">
        <f t="shared" si="3"/>
        <v>#DIV/0!</v>
      </c>
    </row>
    <row r="84" spans="1:7" s="19" customFormat="1" ht="48" hidden="1">
      <c r="A84" s="18"/>
      <c r="B84" s="35" t="s">
        <v>88</v>
      </c>
      <c r="C84" s="49" t="s">
        <v>89</v>
      </c>
      <c r="D84" s="78"/>
      <c r="E84" s="81"/>
      <c r="F84" s="106">
        <f t="shared" si="4"/>
        <v>0</v>
      </c>
      <c r="G84" s="61" t="e">
        <f t="shared" si="3"/>
        <v>#DIV/0!</v>
      </c>
    </row>
    <row r="85" spans="1:7" s="19" customFormat="1" ht="75" customHeight="1" hidden="1">
      <c r="A85" s="18"/>
      <c r="B85" s="35" t="s">
        <v>68</v>
      </c>
      <c r="C85" s="49" t="s">
        <v>64</v>
      </c>
      <c r="D85" s="78"/>
      <c r="E85" s="78"/>
      <c r="F85" s="106">
        <f t="shared" si="4"/>
        <v>0</v>
      </c>
      <c r="G85" s="61" t="e">
        <f t="shared" si="3"/>
        <v>#DIV/0!</v>
      </c>
    </row>
    <row r="86" spans="1:7" s="19" customFormat="1" ht="32.25" customHeight="1" hidden="1">
      <c r="A86" s="18"/>
      <c r="B86" s="35" t="s">
        <v>104</v>
      </c>
      <c r="C86" s="49" t="s">
        <v>105</v>
      </c>
      <c r="D86" s="78"/>
      <c r="E86" s="78"/>
      <c r="F86" s="106">
        <f t="shared" si="4"/>
        <v>0</v>
      </c>
      <c r="G86" s="61" t="e">
        <f t="shared" si="3"/>
        <v>#DIV/0!</v>
      </c>
    </row>
    <row r="87" spans="1:7" s="19" customFormat="1" ht="22.5" hidden="1">
      <c r="A87" s="18"/>
      <c r="B87" s="35" t="s">
        <v>70</v>
      </c>
      <c r="C87" s="48" t="s">
        <v>65</v>
      </c>
      <c r="D87" s="78"/>
      <c r="E87" s="81"/>
      <c r="F87" s="106">
        <f t="shared" si="4"/>
        <v>0</v>
      </c>
      <c r="G87" s="61" t="e">
        <f t="shared" si="3"/>
        <v>#DIV/0!</v>
      </c>
    </row>
    <row r="88" spans="1:7" s="19" customFormat="1" ht="0.75" customHeight="1" hidden="1">
      <c r="A88" s="18"/>
      <c r="B88" s="35" t="s">
        <v>71</v>
      </c>
      <c r="C88" s="48" t="s">
        <v>72</v>
      </c>
      <c r="D88" s="78"/>
      <c r="E88" s="81"/>
      <c r="F88" s="106">
        <f t="shared" si="4"/>
        <v>0</v>
      </c>
      <c r="G88" s="61" t="e">
        <f t="shared" si="3"/>
        <v>#DIV/0!</v>
      </c>
    </row>
    <row r="89" spans="1:7" s="19" customFormat="1" ht="27" customHeight="1">
      <c r="A89" s="18"/>
      <c r="B89" s="46" t="s">
        <v>124</v>
      </c>
      <c r="C89" s="47" t="s">
        <v>122</v>
      </c>
      <c r="D89" s="80">
        <f>D90</f>
        <v>312683</v>
      </c>
      <c r="E89" s="80">
        <f>E90</f>
        <v>312683.13</v>
      </c>
      <c r="F89" s="106">
        <f t="shared" si="4"/>
        <v>0.1300000000046566</v>
      </c>
      <c r="G89" s="61">
        <f>E89/D89*100</f>
        <v>100.0000415756533</v>
      </c>
    </row>
    <row r="90" spans="1:7" s="19" customFormat="1" ht="15" customHeight="1" hidden="1">
      <c r="A90" s="18"/>
      <c r="B90" s="46" t="s">
        <v>135</v>
      </c>
      <c r="C90" s="47" t="s">
        <v>136</v>
      </c>
      <c r="D90" s="80">
        <f>D94+D95</f>
        <v>312683</v>
      </c>
      <c r="E90" s="80">
        <f>E94+E95</f>
        <v>312683.13</v>
      </c>
      <c r="F90" s="106">
        <f t="shared" si="4"/>
        <v>0.1300000000046566</v>
      </c>
      <c r="G90" s="61">
        <f>E90/D90*100</f>
        <v>100.0000415756533</v>
      </c>
    </row>
    <row r="91" spans="1:7" s="19" customFormat="1" ht="22.5" customHeight="1" hidden="1">
      <c r="A91" s="18"/>
      <c r="B91" s="75" t="s">
        <v>150</v>
      </c>
      <c r="C91" s="37" t="s">
        <v>151</v>
      </c>
      <c r="D91" s="90">
        <v>0</v>
      </c>
      <c r="E91" s="80">
        <v>0</v>
      </c>
      <c r="F91" s="106">
        <v>0</v>
      </c>
      <c r="G91" s="61">
        <v>0</v>
      </c>
    </row>
    <row r="92" spans="1:7" s="19" customFormat="1" ht="26.25" customHeight="1" hidden="1">
      <c r="A92" s="18"/>
      <c r="B92" s="75" t="s">
        <v>152</v>
      </c>
      <c r="C92" s="37" t="s">
        <v>153</v>
      </c>
      <c r="D92" s="90">
        <v>0</v>
      </c>
      <c r="E92" s="80">
        <v>0</v>
      </c>
      <c r="F92" s="106">
        <v>0</v>
      </c>
      <c r="G92" s="61">
        <v>0</v>
      </c>
    </row>
    <row r="93" spans="1:7" s="19" customFormat="1" ht="15.75" customHeight="1">
      <c r="A93" s="18"/>
      <c r="B93" s="46" t="s">
        <v>135</v>
      </c>
      <c r="C93" s="47" t="s">
        <v>136</v>
      </c>
      <c r="D93" s="80">
        <f>D94+D95</f>
        <v>312683</v>
      </c>
      <c r="E93" s="80">
        <f>E94</f>
        <v>125589.68</v>
      </c>
      <c r="F93" s="106">
        <f>E93-D93</f>
        <v>-187093.32</v>
      </c>
      <c r="G93" s="61">
        <f>E93/D93*100</f>
        <v>40.16517687242351</v>
      </c>
    </row>
    <row r="94" spans="1:7" s="19" customFormat="1" ht="25.5" customHeight="1">
      <c r="A94" s="18"/>
      <c r="B94" s="75" t="s">
        <v>137</v>
      </c>
      <c r="C94" s="37" t="s">
        <v>138</v>
      </c>
      <c r="D94" s="90">
        <v>125590</v>
      </c>
      <c r="E94" s="90">
        <v>125589.68</v>
      </c>
      <c r="F94" s="106">
        <f aca="true" t="shared" si="5" ref="F94:F104">E94-D94</f>
        <v>-0.3200000000069849</v>
      </c>
      <c r="G94" s="61">
        <f>E94/D94*100</f>
        <v>99.99974520264352</v>
      </c>
    </row>
    <row r="95" spans="1:7" s="19" customFormat="1" ht="17.25" customHeight="1">
      <c r="A95" s="18"/>
      <c r="B95" s="75" t="s">
        <v>140</v>
      </c>
      <c r="C95" s="37" t="s">
        <v>139</v>
      </c>
      <c r="D95" s="78">
        <v>187093</v>
      </c>
      <c r="E95" s="81">
        <v>187093.45</v>
      </c>
      <c r="F95" s="106">
        <f t="shared" si="5"/>
        <v>0.45000000001164153</v>
      </c>
      <c r="G95" s="61">
        <f>E95/D95*100</f>
        <v>100.00024052209329</v>
      </c>
    </row>
    <row r="96" spans="1:7" s="19" customFormat="1" ht="15.75" customHeight="1">
      <c r="A96" s="18"/>
      <c r="B96" s="75" t="s">
        <v>90</v>
      </c>
      <c r="C96" s="47" t="s">
        <v>91</v>
      </c>
      <c r="D96" s="80">
        <f>D97</f>
        <v>0</v>
      </c>
      <c r="E96" s="80">
        <f>E97</f>
        <v>0</v>
      </c>
      <c r="F96" s="106">
        <f t="shared" si="5"/>
        <v>0</v>
      </c>
      <c r="G96" s="61">
        <v>0</v>
      </c>
    </row>
    <row r="97" spans="1:7" s="19" customFormat="1" ht="36" customHeight="1">
      <c r="A97" s="18"/>
      <c r="B97" s="75" t="s">
        <v>154</v>
      </c>
      <c r="C97" s="37" t="s">
        <v>123</v>
      </c>
      <c r="D97" s="88">
        <v>0</v>
      </c>
      <c r="E97" s="91">
        <v>0</v>
      </c>
      <c r="F97" s="106">
        <f t="shared" si="5"/>
        <v>0</v>
      </c>
      <c r="G97" s="61">
        <v>0</v>
      </c>
    </row>
    <row r="98" spans="1:8" s="19" customFormat="1" ht="20.25" customHeight="1">
      <c r="A98" s="18"/>
      <c r="B98" s="46" t="s">
        <v>25</v>
      </c>
      <c r="C98" s="47" t="s">
        <v>14</v>
      </c>
      <c r="D98" s="80">
        <v>0</v>
      </c>
      <c r="E98" s="92">
        <v>0</v>
      </c>
      <c r="F98" s="106">
        <f t="shared" si="5"/>
        <v>0</v>
      </c>
      <c r="G98" s="61">
        <v>0</v>
      </c>
      <c r="H98" s="93"/>
    </row>
    <row r="99" spans="1:8" s="19" customFormat="1" ht="43.5" customHeight="1">
      <c r="A99" s="18"/>
      <c r="B99" s="109" t="s">
        <v>213</v>
      </c>
      <c r="C99" s="111" t="s">
        <v>214</v>
      </c>
      <c r="D99" s="90">
        <v>0</v>
      </c>
      <c r="E99" s="94">
        <v>0</v>
      </c>
      <c r="F99" s="106">
        <f t="shared" si="5"/>
        <v>0</v>
      </c>
      <c r="G99" s="61">
        <v>0</v>
      </c>
      <c r="H99" s="93"/>
    </row>
    <row r="100" spans="1:8" s="19" customFormat="1" ht="25.5" customHeight="1">
      <c r="A100" s="18"/>
      <c r="B100" s="109" t="s">
        <v>211</v>
      </c>
      <c r="C100" s="111" t="s">
        <v>210</v>
      </c>
      <c r="D100" s="90">
        <v>0</v>
      </c>
      <c r="E100" s="94"/>
      <c r="F100" s="106">
        <f t="shared" si="5"/>
        <v>0</v>
      </c>
      <c r="G100" s="61">
        <v>0</v>
      </c>
      <c r="H100" s="93"/>
    </row>
    <row r="101" spans="1:7" ht="16.5" customHeight="1">
      <c r="A101" s="2"/>
      <c r="B101" s="24" t="s">
        <v>33</v>
      </c>
      <c r="C101" s="30" t="s">
        <v>13</v>
      </c>
      <c r="D101" s="85">
        <f>D102</f>
        <v>1978897</v>
      </c>
      <c r="E101" s="85">
        <f>E102</f>
        <v>1978897</v>
      </c>
      <c r="F101" s="106">
        <f t="shared" si="5"/>
        <v>0</v>
      </c>
      <c r="G101" s="61">
        <f>E101/D101*100</f>
        <v>100</v>
      </c>
    </row>
    <row r="102" spans="1:7" ht="30" customHeight="1">
      <c r="A102" s="2"/>
      <c r="B102" s="27" t="s">
        <v>34</v>
      </c>
      <c r="C102" s="28" t="s">
        <v>44</v>
      </c>
      <c r="D102" s="85">
        <f>D103+D114+D120+D125</f>
        <v>1978897</v>
      </c>
      <c r="E102" s="85">
        <f>E103+E114+E120+E125</f>
        <v>1978897</v>
      </c>
      <c r="F102" s="106">
        <f t="shared" si="5"/>
        <v>0</v>
      </c>
      <c r="G102" s="61">
        <f>E102/D102*100</f>
        <v>100</v>
      </c>
    </row>
    <row r="103" spans="1:7" ht="25.5">
      <c r="A103" s="2"/>
      <c r="B103" s="24" t="s">
        <v>231</v>
      </c>
      <c r="C103" s="29" t="s">
        <v>141</v>
      </c>
      <c r="D103" s="76">
        <f>D104+D112</f>
        <v>1159000</v>
      </c>
      <c r="E103" s="76">
        <f>E104+E112</f>
        <v>1159000</v>
      </c>
      <c r="F103" s="106">
        <f t="shared" si="5"/>
        <v>0</v>
      </c>
      <c r="G103" s="61">
        <f>E103/D103*100</f>
        <v>100</v>
      </c>
    </row>
    <row r="104" spans="1:7" ht="15" customHeight="1">
      <c r="A104" s="2"/>
      <c r="B104" s="26" t="s">
        <v>232</v>
      </c>
      <c r="C104" s="16" t="s">
        <v>18</v>
      </c>
      <c r="D104" s="86">
        <f>D105+D106</f>
        <v>1159000</v>
      </c>
      <c r="E104" s="86">
        <f>E105+E106</f>
        <v>1159000</v>
      </c>
      <c r="F104" s="106">
        <f t="shared" si="5"/>
        <v>0</v>
      </c>
      <c r="G104" s="61">
        <f>E104/D104*100</f>
        <v>100</v>
      </c>
    </row>
    <row r="105" spans="1:7" ht="22.5" hidden="1">
      <c r="A105" s="2"/>
      <c r="B105" s="25" t="s">
        <v>35</v>
      </c>
      <c r="C105" s="20" t="s">
        <v>19</v>
      </c>
      <c r="D105" s="115"/>
      <c r="E105" s="79"/>
      <c r="F105" s="106">
        <f aca="true" t="shared" si="6" ref="F105:F163">E105-D105</f>
        <v>0</v>
      </c>
      <c r="G105" s="61" t="e">
        <f aca="true" t="shared" si="7" ref="G105:G163">E105/D105*100</f>
        <v>#DIV/0!</v>
      </c>
    </row>
    <row r="106" spans="1:7" ht="27" customHeight="1">
      <c r="A106" s="2"/>
      <c r="B106" s="109" t="s">
        <v>233</v>
      </c>
      <c r="C106" s="112" t="s">
        <v>114</v>
      </c>
      <c r="D106" s="115">
        <v>1159000</v>
      </c>
      <c r="E106" s="79">
        <v>1159000</v>
      </c>
      <c r="F106" s="106">
        <f t="shared" si="6"/>
        <v>0</v>
      </c>
      <c r="G106" s="61">
        <f>E106/D106*100</f>
        <v>100</v>
      </c>
    </row>
    <row r="107" spans="1:7" ht="48" hidden="1">
      <c r="A107" s="2"/>
      <c r="B107" s="26" t="s">
        <v>36</v>
      </c>
      <c r="C107" s="16" t="s">
        <v>20</v>
      </c>
      <c r="D107" s="86">
        <f>D108+D109</f>
        <v>0</v>
      </c>
      <c r="E107" s="79"/>
      <c r="F107" s="106">
        <f t="shared" si="6"/>
        <v>0</v>
      </c>
      <c r="G107" s="61" t="e">
        <f t="shared" si="7"/>
        <v>#DIV/0!</v>
      </c>
    </row>
    <row r="108" spans="1:7" ht="33.75" hidden="1">
      <c r="A108" s="2"/>
      <c r="B108" s="25" t="s">
        <v>37</v>
      </c>
      <c r="C108" s="20" t="s">
        <v>21</v>
      </c>
      <c r="D108" s="115"/>
      <c r="E108" s="79"/>
      <c r="F108" s="106">
        <f t="shared" si="6"/>
        <v>0</v>
      </c>
      <c r="G108" s="61" t="e">
        <f t="shared" si="7"/>
        <v>#DIV/0!</v>
      </c>
    </row>
    <row r="109" spans="1:7" ht="45" hidden="1">
      <c r="A109" s="2"/>
      <c r="B109" s="25" t="s">
        <v>38</v>
      </c>
      <c r="C109" s="20" t="s">
        <v>22</v>
      </c>
      <c r="D109" s="115"/>
      <c r="E109" s="79"/>
      <c r="F109" s="106">
        <f t="shared" si="6"/>
        <v>0</v>
      </c>
      <c r="G109" s="61" t="e">
        <f t="shared" si="7"/>
        <v>#DIV/0!</v>
      </c>
    </row>
    <row r="110" spans="1:7" ht="23.25" customHeight="1" hidden="1">
      <c r="A110" s="2"/>
      <c r="B110" s="26" t="s">
        <v>48</v>
      </c>
      <c r="C110" s="16"/>
      <c r="D110" s="86"/>
      <c r="E110" s="86"/>
      <c r="F110" s="106">
        <f t="shared" si="6"/>
        <v>0</v>
      </c>
      <c r="G110" s="61" t="e">
        <f t="shared" si="7"/>
        <v>#DIV/0!</v>
      </c>
    </row>
    <row r="111" spans="1:7" ht="12.75" hidden="1">
      <c r="A111" s="2"/>
      <c r="B111" s="25" t="s">
        <v>39</v>
      </c>
      <c r="C111" s="20"/>
      <c r="D111" s="115"/>
      <c r="E111" s="79"/>
      <c r="F111" s="106">
        <f t="shared" si="6"/>
        <v>0</v>
      </c>
      <c r="G111" s="61" t="e">
        <f t="shared" si="7"/>
        <v>#DIV/0!</v>
      </c>
    </row>
    <row r="112" spans="1:7" ht="24.75" customHeight="1">
      <c r="A112" s="2"/>
      <c r="B112" s="46" t="s">
        <v>234</v>
      </c>
      <c r="C112" s="47" t="s">
        <v>131</v>
      </c>
      <c r="D112" s="115">
        <v>0</v>
      </c>
      <c r="E112" s="79">
        <v>0</v>
      </c>
      <c r="F112" s="106">
        <f t="shared" si="6"/>
        <v>0</v>
      </c>
      <c r="G112" s="61">
        <v>0</v>
      </c>
    </row>
    <row r="113" spans="1:7" ht="24.75" customHeight="1">
      <c r="A113" s="2"/>
      <c r="B113" s="101" t="s">
        <v>235</v>
      </c>
      <c r="C113" s="113" t="s">
        <v>131</v>
      </c>
      <c r="D113" s="103">
        <v>0</v>
      </c>
      <c r="E113" s="94">
        <v>0</v>
      </c>
      <c r="F113" s="106">
        <f aca="true" t="shared" si="8" ref="F113:F121">E113-D113</f>
        <v>0</v>
      </c>
      <c r="G113" s="61">
        <v>0</v>
      </c>
    </row>
    <row r="114" spans="1:7" ht="25.5">
      <c r="A114" s="2"/>
      <c r="B114" s="46" t="s">
        <v>236</v>
      </c>
      <c r="C114" s="67" t="s">
        <v>125</v>
      </c>
      <c r="D114" s="89">
        <f>D115</f>
        <v>0</v>
      </c>
      <c r="E114" s="89">
        <f>E115</f>
        <v>0</v>
      </c>
      <c r="F114" s="106">
        <f t="shared" si="8"/>
        <v>0</v>
      </c>
      <c r="G114" s="61">
        <v>0</v>
      </c>
    </row>
    <row r="115" spans="1:7" ht="12.75">
      <c r="A115" s="2"/>
      <c r="B115" s="25" t="s">
        <v>237</v>
      </c>
      <c r="C115" s="20" t="s">
        <v>126</v>
      </c>
      <c r="D115" s="115">
        <v>0</v>
      </c>
      <c r="E115" s="71">
        <v>0</v>
      </c>
      <c r="F115" s="106">
        <f t="shared" si="8"/>
        <v>0</v>
      </c>
      <c r="G115" s="61">
        <v>0</v>
      </c>
    </row>
    <row r="116" spans="1:7" ht="13.5" customHeight="1">
      <c r="A116" s="2"/>
      <c r="B116" s="25"/>
      <c r="C116" s="20" t="s">
        <v>127</v>
      </c>
      <c r="D116" s="115">
        <v>0</v>
      </c>
      <c r="E116" s="87">
        <v>0</v>
      </c>
      <c r="F116" s="106">
        <f t="shared" si="8"/>
        <v>0</v>
      </c>
      <c r="G116" s="61">
        <v>0</v>
      </c>
    </row>
    <row r="117" spans="1:7" ht="12.75">
      <c r="A117" s="2"/>
      <c r="B117" s="25"/>
      <c r="C117" s="20" t="s">
        <v>155</v>
      </c>
      <c r="D117" s="115">
        <v>0</v>
      </c>
      <c r="E117" s="87">
        <v>0</v>
      </c>
      <c r="F117" s="106">
        <f t="shared" si="8"/>
        <v>0</v>
      </c>
      <c r="G117" s="61">
        <v>0</v>
      </c>
    </row>
    <row r="118" spans="1:7" ht="24" customHeight="1">
      <c r="A118" s="2"/>
      <c r="B118" s="25"/>
      <c r="C118" s="20" t="s">
        <v>166</v>
      </c>
      <c r="D118" s="115">
        <v>0</v>
      </c>
      <c r="E118" s="87">
        <v>0</v>
      </c>
      <c r="F118" s="106">
        <f t="shared" si="8"/>
        <v>0</v>
      </c>
      <c r="G118" s="61">
        <v>0</v>
      </c>
    </row>
    <row r="119" spans="1:7" ht="12.75">
      <c r="A119" s="2"/>
      <c r="B119" s="25"/>
      <c r="C119" s="20" t="s">
        <v>156</v>
      </c>
      <c r="D119" s="115">
        <v>0</v>
      </c>
      <c r="E119" s="87">
        <v>0</v>
      </c>
      <c r="F119" s="106">
        <f t="shared" si="8"/>
        <v>0</v>
      </c>
      <c r="G119" s="61">
        <v>0</v>
      </c>
    </row>
    <row r="120" spans="1:7" ht="32.25" customHeight="1">
      <c r="A120" s="2"/>
      <c r="B120" s="24" t="s">
        <v>230</v>
      </c>
      <c r="C120" s="29" t="s">
        <v>142</v>
      </c>
      <c r="D120" s="76">
        <f>D121+D123</f>
        <v>76000</v>
      </c>
      <c r="E120" s="76">
        <f>E121+E123</f>
        <v>76000</v>
      </c>
      <c r="F120" s="106">
        <f t="shared" si="8"/>
        <v>0</v>
      </c>
      <c r="G120" s="61">
        <f>E120/D120*100</f>
        <v>100</v>
      </c>
    </row>
    <row r="121" spans="1:7" ht="36.75" customHeight="1">
      <c r="A121" s="2"/>
      <c r="B121" s="38" t="s">
        <v>229</v>
      </c>
      <c r="C121" s="37" t="s">
        <v>128</v>
      </c>
      <c r="D121" s="103">
        <v>73200</v>
      </c>
      <c r="E121" s="103">
        <v>73200</v>
      </c>
      <c r="F121" s="106">
        <f t="shared" si="8"/>
        <v>0</v>
      </c>
      <c r="G121" s="61">
        <f>E121/D121*100</f>
        <v>100</v>
      </c>
    </row>
    <row r="122" spans="1:7" ht="22.5" hidden="1">
      <c r="A122" s="2"/>
      <c r="B122" s="25" t="s">
        <v>40</v>
      </c>
      <c r="C122" s="20" t="s">
        <v>23</v>
      </c>
      <c r="D122" s="83"/>
      <c r="E122" s="79"/>
      <c r="F122" s="106">
        <f t="shared" si="6"/>
        <v>0</v>
      </c>
      <c r="G122" s="61" t="e">
        <f t="shared" si="7"/>
        <v>#DIV/0!</v>
      </c>
    </row>
    <row r="123" spans="1:7" ht="25.5" customHeight="1">
      <c r="A123" s="2"/>
      <c r="B123" s="62" t="s">
        <v>228</v>
      </c>
      <c r="C123" s="37" t="s">
        <v>129</v>
      </c>
      <c r="D123" s="83">
        <v>2800</v>
      </c>
      <c r="E123" s="83">
        <v>2800</v>
      </c>
      <c r="F123" s="106">
        <f t="shared" si="6"/>
        <v>0</v>
      </c>
      <c r="G123" s="61">
        <f>E123/D123*100</f>
        <v>100</v>
      </c>
    </row>
    <row r="124" spans="1:7" ht="36.75" customHeight="1">
      <c r="A124" s="2"/>
      <c r="B124" s="62"/>
      <c r="C124" s="37" t="s">
        <v>130</v>
      </c>
      <c r="D124" s="83">
        <v>2800</v>
      </c>
      <c r="E124" s="87">
        <v>2800</v>
      </c>
      <c r="F124" s="106">
        <f>E124-D124</f>
        <v>0</v>
      </c>
      <c r="G124" s="61">
        <f>E124/D124*100</f>
        <v>100</v>
      </c>
    </row>
    <row r="125" spans="1:7" ht="16.5" customHeight="1">
      <c r="A125" s="2"/>
      <c r="B125" s="58" t="s">
        <v>227</v>
      </c>
      <c r="C125" s="67" t="s">
        <v>120</v>
      </c>
      <c r="D125" s="80">
        <f>D133+D167</f>
        <v>743897</v>
      </c>
      <c r="E125" s="80">
        <f>E133+E167</f>
        <v>743897</v>
      </c>
      <c r="F125" s="106">
        <f>E125-D125</f>
        <v>0</v>
      </c>
      <c r="G125" s="61">
        <f>E125/D125*100</f>
        <v>100</v>
      </c>
    </row>
    <row r="126" spans="1:7" ht="51" customHeight="1" hidden="1">
      <c r="A126" s="2"/>
      <c r="B126" s="38" t="s">
        <v>157</v>
      </c>
      <c r="C126" s="37" t="s">
        <v>158</v>
      </c>
      <c r="D126" s="88">
        <v>0</v>
      </c>
      <c r="E126" s="88">
        <v>0</v>
      </c>
      <c r="F126" s="106">
        <f t="shared" si="6"/>
        <v>0</v>
      </c>
      <c r="G126" s="61" t="e">
        <f t="shared" si="7"/>
        <v>#DIV/0!</v>
      </c>
    </row>
    <row r="127" spans="1:7" ht="40.5" customHeight="1" hidden="1">
      <c r="A127" s="2"/>
      <c r="B127" s="58"/>
      <c r="C127" s="47"/>
      <c r="D127" s="83"/>
      <c r="E127" s="83"/>
      <c r="F127" s="106">
        <f t="shared" si="6"/>
        <v>0</v>
      </c>
      <c r="G127" s="61" t="e">
        <f t="shared" si="7"/>
        <v>#DIV/0!</v>
      </c>
    </row>
    <row r="128" spans="1:7" ht="39.75" customHeight="1" hidden="1">
      <c r="A128" s="2"/>
      <c r="B128" s="38"/>
      <c r="C128" s="37"/>
      <c r="D128" s="83"/>
      <c r="E128" s="79"/>
      <c r="F128" s="106">
        <f t="shared" si="6"/>
        <v>0</v>
      </c>
      <c r="G128" s="61" t="e">
        <f t="shared" si="7"/>
        <v>#DIV/0!</v>
      </c>
    </row>
    <row r="129" spans="1:7" ht="0.75" customHeight="1" hidden="1">
      <c r="A129" s="2"/>
      <c r="B129" s="38"/>
      <c r="C129" s="37" t="s">
        <v>159</v>
      </c>
      <c r="D129" s="83"/>
      <c r="E129" s="87"/>
      <c r="F129" s="106"/>
      <c r="G129" s="61"/>
    </row>
    <row r="130" spans="1:7" ht="23.25" customHeight="1" hidden="1">
      <c r="A130" s="2"/>
      <c r="B130" s="38"/>
      <c r="C130" s="37" t="s">
        <v>160</v>
      </c>
      <c r="D130" s="83"/>
      <c r="E130" s="87"/>
      <c r="F130" s="106"/>
      <c r="G130" s="61"/>
    </row>
    <row r="131" spans="1:7" ht="24" customHeight="1" hidden="1">
      <c r="A131" s="2"/>
      <c r="B131" s="38"/>
      <c r="C131" s="37" t="s">
        <v>161</v>
      </c>
      <c r="D131" s="83"/>
      <c r="E131" s="87"/>
      <c r="F131" s="106"/>
      <c r="G131" s="61"/>
    </row>
    <row r="132" spans="1:7" ht="21" customHeight="1" hidden="1">
      <c r="A132" s="2"/>
      <c r="B132" s="38"/>
      <c r="C132" s="37" t="s">
        <v>162</v>
      </c>
      <c r="D132" s="83"/>
      <c r="E132" s="87"/>
      <c r="F132" s="106"/>
      <c r="G132" s="61"/>
    </row>
    <row r="133" spans="1:7" ht="39.75" customHeight="1">
      <c r="A133" s="2"/>
      <c r="B133" s="101" t="s">
        <v>226</v>
      </c>
      <c r="C133" s="37" t="s">
        <v>194</v>
      </c>
      <c r="D133" s="90">
        <f>D165+D166</f>
        <v>431012</v>
      </c>
      <c r="E133" s="90">
        <v>431012</v>
      </c>
      <c r="F133" s="106">
        <f>E133-D133</f>
        <v>0</v>
      </c>
      <c r="G133" s="61">
        <f>E133/D133*100</f>
        <v>100</v>
      </c>
    </row>
    <row r="134" spans="1:7" ht="13.5" hidden="1" thickBot="1">
      <c r="A134" s="2"/>
      <c r="B134" s="38"/>
      <c r="C134" s="34"/>
      <c r="D134" s="115"/>
      <c r="E134" s="79"/>
      <c r="F134" s="106">
        <f t="shared" si="6"/>
        <v>0</v>
      </c>
      <c r="G134" s="61" t="e">
        <f t="shared" si="7"/>
        <v>#DIV/0!</v>
      </c>
    </row>
    <row r="135" spans="1:7" ht="13.5" hidden="1" thickBot="1">
      <c r="A135" s="2"/>
      <c r="B135" s="63"/>
      <c r="C135" s="65"/>
      <c r="D135" s="89"/>
      <c r="E135" s="89"/>
      <c r="F135" s="106">
        <f t="shared" si="6"/>
        <v>0</v>
      </c>
      <c r="G135" s="61" t="e">
        <f t="shared" si="7"/>
        <v>#DIV/0!</v>
      </c>
    </row>
    <row r="136" spans="1:7" ht="13.5" hidden="1" thickBot="1">
      <c r="A136" s="31"/>
      <c r="B136" s="64"/>
      <c r="C136" s="66"/>
      <c r="D136" s="116"/>
      <c r="E136" s="87"/>
      <c r="F136" s="106">
        <f t="shared" si="6"/>
        <v>0</v>
      </c>
      <c r="G136" s="61" t="e">
        <f t="shared" si="7"/>
        <v>#DIV/0!</v>
      </c>
    </row>
    <row r="137" spans="1:7" ht="13.5" hidden="1" thickBot="1">
      <c r="A137" s="2"/>
      <c r="B137" s="39"/>
      <c r="C137" s="41"/>
      <c r="D137" s="89"/>
      <c r="E137" s="89"/>
      <c r="F137" s="106">
        <f t="shared" si="6"/>
        <v>0</v>
      </c>
      <c r="G137" s="61" t="e">
        <f t="shared" si="7"/>
        <v>#DIV/0!</v>
      </c>
    </row>
    <row r="138" spans="1:7" ht="13.5" hidden="1" thickBot="1">
      <c r="A138" s="2"/>
      <c r="B138" s="42"/>
      <c r="C138" s="40"/>
      <c r="D138" s="103"/>
      <c r="E138" s="79"/>
      <c r="F138" s="106">
        <f t="shared" si="6"/>
        <v>0</v>
      </c>
      <c r="G138" s="61" t="e">
        <f t="shared" si="7"/>
        <v>#DIV/0!</v>
      </c>
    </row>
    <row r="139" spans="1:7" ht="35.25" customHeight="1" hidden="1" thickBot="1">
      <c r="A139" s="2"/>
      <c r="B139" s="42"/>
      <c r="C139" s="41"/>
      <c r="D139" s="89"/>
      <c r="E139" s="89"/>
      <c r="F139" s="106">
        <f t="shared" si="6"/>
        <v>0</v>
      </c>
      <c r="G139" s="61" t="e">
        <f t="shared" si="7"/>
        <v>#DIV/0!</v>
      </c>
    </row>
    <row r="140" spans="1:7" ht="39.75" customHeight="1" hidden="1" thickBot="1">
      <c r="A140" s="2"/>
      <c r="B140" s="42"/>
      <c r="C140" s="40"/>
      <c r="D140" s="103"/>
      <c r="E140" s="79"/>
      <c r="F140" s="106">
        <f t="shared" si="6"/>
        <v>0</v>
      </c>
      <c r="G140" s="61" t="e">
        <f t="shared" si="7"/>
        <v>#DIV/0!</v>
      </c>
    </row>
    <row r="141" spans="1:7" ht="13.5" hidden="1" thickBot="1">
      <c r="A141" s="2"/>
      <c r="B141" s="39"/>
      <c r="C141" s="43"/>
      <c r="D141" s="89"/>
      <c r="E141" s="89"/>
      <c r="F141" s="106">
        <f t="shared" si="6"/>
        <v>0</v>
      </c>
      <c r="G141" s="61" t="e">
        <f t="shared" si="7"/>
        <v>#DIV/0!</v>
      </c>
    </row>
    <row r="142" spans="1:7" ht="12" customHeight="1" hidden="1" thickBot="1">
      <c r="A142" s="2"/>
      <c r="B142" s="42"/>
      <c r="C142" s="44"/>
      <c r="D142" s="103"/>
      <c r="E142" s="79"/>
      <c r="F142" s="106">
        <f t="shared" si="6"/>
        <v>0</v>
      </c>
      <c r="G142" s="61" t="e">
        <f t="shared" si="7"/>
        <v>#DIV/0!</v>
      </c>
    </row>
    <row r="143" spans="1:7" ht="13.5" hidden="1" thickBot="1">
      <c r="A143" s="2"/>
      <c r="B143" s="39"/>
      <c r="C143" s="45"/>
      <c r="D143" s="89"/>
      <c r="E143" s="89"/>
      <c r="F143" s="106">
        <f t="shared" si="6"/>
        <v>0</v>
      </c>
      <c r="G143" s="61" t="e">
        <f t="shared" si="7"/>
        <v>#DIV/0!</v>
      </c>
    </row>
    <row r="144" spans="1:7" ht="13.5" hidden="1" thickBot="1">
      <c r="A144" s="2"/>
      <c r="B144" s="42"/>
      <c r="C144" s="40"/>
      <c r="D144" s="103"/>
      <c r="E144" s="79"/>
      <c r="F144" s="106">
        <f t="shared" si="6"/>
        <v>0</v>
      </c>
      <c r="G144" s="61" t="e">
        <f t="shared" si="7"/>
        <v>#DIV/0!</v>
      </c>
    </row>
    <row r="145" spans="1:7" ht="75" customHeight="1" hidden="1" thickBot="1">
      <c r="A145" s="2"/>
      <c r="B145" s="39"/>
      <c r="C145" s="45"/>
      <c r="D145" s="89"/>
      <c r="E145" s="79"/>
      <c r="F145" s="106">
        <f t="shared" si="6"/>
        <v>0</v>
      </c>
      <c r="G145" s="61" t="e">
        <f t="shared" si="7"/>
        <v>#DIV/0!</v>
      </c>
    </row>
    <row r="146" spans="1:7" ht="75" customHeight="1" hidden="1" thickBot="1">
      <c r="A146" s="2"/>
      <c r="B146" s="42"/>
      <c r="C146" s="40"/>
      <c r="D146" s="103"/>
      <c r="E146" s="79"/>
      <c r="F146" s="106">
        <f t="shared" si="6"/>
        <v>0</v>
      </c>
      <c r="G146" s="61" t="e">
        <f t="shared" si="7"/>
        <v>#DIV/0!</v>
      </c>
    </row>
    <row r="147" spans="1:7" ht="69" customHeight="1" hidden="1" thickBot="1">
      <c r="A147" s="2"/>
      <c r="B147" s="39"/>
      <c r="C147" s="41"/>
      <c r="D147" s="89"/>
      <c r="E147" s="89"/>
      <c r="F147" s="106">
        <f t="shared" si="6"/>
        <v>0</v>
      </c>
      <c r="G147" s="61" t="e">
        <f t="shared" si="7"/>
        <v>#DIV/0!</v>
      </c>
    </row>
    <row r="148" spans="1:7" ht="55.5" customHeight="1" hidden="1" thickBot="1">
      <c r="A148" s="2"/>
      <c r="B148" s="42"/>
      <c r="C148" s="40"/>
      <c r="D148" s="103"/>
      <c r="E148" s="79"/>
      <c r="F148" s="106">
        <f t="shared" si="6"/>
        <v>0</v>
      </c>
      <c r="G148" s="61" t="e">
        <f t="shared" si="7"/>
        <v>#DIV/0!</v>
      </c>
    </row>
    <row r="149" spans="1:7" ht="50.25" customHeight="1" hidden="1" thickBot="1">
      <c r="A149" s="2"/>
      <c r="B149" s="39"/>
      <c r="C149" s="41"/>
      <c r="D149" s="89"/>
      <c r="E149" s="89"/>
      <c r="F149" s="106">
        <f t="shared" si="6"/>
        <v>0</v>
      </c>
      <c r="G149" s="61" t="e">
        <f t="shared" si="7"/>
        <v>#DIV/0!</v>
      </c>
    </row>
    <row r="150" spans="1:7" ht="41.25" customHeight="1" hidden="1">
      <c r="A150" s="2"/>
      <c r="B150" s="50"/>
      <c r="C150" s="51"/>
      <c r="D150" s="103"/>
      <c r="E150" s="79"/>
      <c r="F150" s="106">
        <f t="shared" si="6"/>
        <v>0</v>
      </c>
      <c r="G150" s="61" t="e">
        <f t="shared" si="7"/>
        <v>#DIV/0!</v>
      </c>
    </row>
    <row r="151" spans="1:7" ht="51.75" customHeight="1" hidden="1">
      <c r="A151" s="2"/>
      <c r="B151" s="54"/>
      <c r="C151" s="55"/>
      <c r="D151" s="89"/>
      <c r="E151" s="89"/>
      <c r="F151" s="106">
        <f t="shared" si="6"/>
        <v>0</v>
      </c>
      <c r="G151" s="61" t="e">
        <f t="shared" si="7"/>
        <v>#DIV/0!</v>
      </c>
    </row>
    <row r="152" spans="1:7" ht="60" customHeight="1" hidden="1">
      <c r="A152" s="2"/>
      <c r="B152" s="52"/>
      <c r="C152" s="53"/>
      <c r="D152" s="103"/>
      <c r="E152" s="79"/>
      <c r="F152" s="106">
        <f t="shared" si="6"/>
        <v>0</v>
      </c>
      <c r="G152" s="61" t="e">
        <f t="shared" si="7"/>
        <v>#DIV/0!</v>
      </c>
    </row>
    <row r="153" spans="1:7" ht="0.75" customHeight="1" hidden="1" thickBot="1">
      <c r="A153" s="2"/>
      <c r="B153" s="24"/>
      <c r="C153" s="29"/>
      <c r="D153" s="76"/>
      <c r="E153" s="76"/>
      <c r="F153" s="106">
        <f t="shared" si="6"/>
        <v>0</v>
      </c>
      <c r="G153" s="61" t="e">
        <f t="shared" si="7"/>
        <v>#DIV/0!</v>
      </c>
    </row>
    <row r="154" spans="1:7" ht="15.75" customHeight="1" hidden="1">
      <c r="A154" s="2"/>
      <c r="B154" s="25"/>
      <c r="C154" s="20"/>
      <c r="D154" s="83"/>
      <c r="E154" s="79"/>
      <c r="F154" s="106">
        <f t="shared" si="6"/>
        <v>0</v>
      </c>
      <c r="G154" s="61" t="e">
        <f t="shared" si="7"/>
        <v>#DIV/0!</v>
      </c>
    </row>
    <row r="155" spans="1:7" ht="13.5" customHeight="1" hidden="1">
      <c r="A155" s="2"/>
      <c r="B155" s="25"/>
      <c r="C155" s="20"/>
      <c r="D155" s="83"/>
      <c r="E155" s="79"/>
      <c r="F155" s="106">
        <f t="shared" si="6"/>
        <v>0</v>
      </c>
      <c r="G155" s="61" t="e">
        <f t="shared" si="7"/>
        <v>#DIV/0!</v>
      </c>
    </row>
    <row r="156" spans="1:7" ht="35.25" customHeight="1" hidden="1">
      <c r="A156" s="2"/>
      <c r="B156" s="24"/>
      <c r="C156" s="56"/>
      <c r="D156" s="83"/>
      <c r="E156" s="79"/>
      <c r="F156" s="106">
        <f t="shared" si="6"/>
        <v>0</v>
      </c>
      <c r="G156" s="61" t="e">
        <f t="shared" si="7"/>
        <v>#DIV/0!</v>
      </c>
    </row>
    <row r="157" spans="1:7" ht="31.5" customHeight="1" hidden="1">
      <c r="A157" s="2"/>
      <c r="B157" s="24"/>
      <c r="C157" s="56"/>
      <c r="D157" s="83"/>
      <c r="E157" s="79"/>
      <c r="F157" s="106">
        <f t="shared" si="6"/>
        <v>0</v>
      </c>
      <c r="G157" s="61" t="e">
        <f t="shared" si="7"/>
        <v>#DIV/0!</v>
      </c>
    </row>
    <row r="158" spans="1:7" ht="33.75" customHeight="1" hidden="1">
      <c r="A158" s="2"/>
      <c r="B158" s="24"/>
      <c r="C158" s="56"/>
      <c r="D158" s="83"/>
      <c r="E158" s="79"/>
      <c r="F158" s="106">
        <f t="shared" si="6"/>
        <v>0</v>
      </c>
      <c r="G158" s="61" t="e">
        <f t="shared" si="7"/>
        <v>#DIV/0!</v>
      </c>
    </row>
    <row r="159" spans="1:7" ht="33.75" customHeight="1" hidden="1">
      <c r="A159" s="2"/>
      <c r="B159" s="24"/>
      <c r="C159" s="56"/>
      <c r="D159" s="83"/>
      <c r="E159" s="79"/>
      <c r="F159" s="106">
        <f t="shared" si="6"/>
        <v>0</v>
      </c>
      <c r="G159" s="61" t="e">
        <f t="shared" si="7"/>
        <v>#DIV/0!</v>
      </c>
    </row>
    <row r="160" spans="1:7" ht="33.75" customHeight="1" hidden="1">
      <c r="A160" s="2"/>
      <c r="B160" s="24"/>
      <c r="C160" s="57"/>
      <c r="D160" s="83"/>
      <c r="E160" s="79"/>
      <c r="F160" s="106">
        <f t="shared" si="6"/>
        <v>0</v>
      </c>
      <c r="G160" s="61" t="e">
        <f t="shared" si="7"/>
        <v>#DIV/0!</v>
      </c>
    </row>
    <row r="161" spans="1:7" ht="30.75" customHeight="1" hidden="1">
      <c r="A161" s="2"/>
      <c r="B161" s="24"/>
      <c r="C161" s="56"/>
      <c r="D161" s="83"/>
      <c r="E161" s="79"/>
      <c r="F161" s="106">
        <f t="shared" si="6"/>
        <v>0</v>
      </c>
      <c r="G161" s="61" t="e">
        <f t="shared" si="7"/>
        <v>#DIV/0!</v>
      </c>
    </row>
    <row r="162" spans="1:7" ht="30.75" customHeight="1" hidden="1">
      <c r="A162" s="2"/>
      <c r="B162" s="46"/>
      <c r="C162" s="56"/>
      <c r="D162" s="83"/>
      <c r="E162" s="79"/>
      <c r="F162" s="106">
        <f t="shared" si="6"/>
        <v>0</v>
      </c>
      <c r="G162" s="61" t="e">
        <f t="shared" si="7"/>
        <v>#DIV/0!</v>
      </c>
    </row>
    <row r="163" spans="1:7" ht="32.25" customHeight="1" hidden="1" thickBot="1">
      <c r="A163" s="2"/>
      <c r="B163" s="96"/>
      <c r="C163" s="51"/>
      <c r="D163" s="78"/>
      <c r="E163" s="79"/>
      <c r="F163" s="106">
        <f t="shared" si="6"/>
        <v>0</v>
      </c>
      <c r="G163" s="61" t="e">
        <f t="shared" si="7"/>
        <v>#DIV/0!</v>
      </c>
    </row>
    <row r="164" spans="1:7" ht="16.5" customHeight="1">
      <c r="A164" s="2"/>
      <c r="B164" s="54"/>
      <c r="C164" s="53" t="s">
        <v>195</v>
      </c>
      <c r="D164" s="117"/>
      <c r="E164" s="79"/>
      <c r="F164" s="106"/>
      <c r="G164" s="61"/>
    </row>
    <row r="165" spans="1:7" ht="24" customHeight="1">
      <c r="A165" s="2"/>
      <c r="B165" s="108"/>
      <c r="C165" s="120" t="s">
        <v>198</v>
      </c>
      <c r="D165" s="117">
        <v>376573</v>
      </c>
      <c r="E165" s="117">
        <v>376573</v>
      </c>
      <c r="F165" s="106">
        <f aca="true" t="shared" si="9" ref="F165:F173">E165-D165</f>
        <v>0</v>
      </c>
      <c r="G165" s="61">
        <f>E165/D165*100</f>
        <v>100</v>
      </c>
    </row>
    <row r="166" spans="1:7" ht="15.75" customHeight="1">
      <c r="A166" s="2"/>
      <c r="B166" s="108"/>
      <c r="C166" s="11" t="s">
        <v>238</v>
      </c>
      <c r="D166" s="117">
        <v>54439</v>
      </c>
      <c r="E166" s="117">
        <v>54439</v>
      </c>
      <c r="F166" s="106">
        <f t="shared" si="9"/>
        <v>0</v>
      </c>
      <c r="G166" s="61">
        <f>E166/D166*100</f>
        <v>100</v>
      </c>
    </row>
    <row r="167" spans="1:7" ht="25.5" customHeight="1">
      <c r="A167" s="2"/>
      <c r="B167" s="52" t="s">
        <v>225</v>
      </c>
      <c r="C167" s="53" t="s">
        <v>196</v>
      </c>
      <c r="D167" s="117">
        <v>312885</v>
      </c>
      <c r="E167" s="79">
        <v>312885</v>
      </c>
      <c r="F167" s="106">
        <f t="shared" si="9"/>
        <v>0</v>
      </c>
      <c r="G167" s="61">
        <v>0</v>
      </c>
    </row>
    <row r="168" spans="1:7" ht="16.5" customHeight="1">
      <c r="A168" s="2"/>
      <c r="B168" s="54"/>
      <c r="C168" s="53" t="s">
        <v>197</v>
      </c>
      <c r="D168" s="117">
        <v>0</v>
      </c>
      <c r="E168" s="79">
        <v>0</v>
      </c>
      <c r="F168" s="106">
        <f t="shared" si="9"/>
        <v>0</v>
      </c>
      <c r="G168" s="61">
        <v>0</v>
      </c>
    </row>
    <row r="169" spans="1:7" ht="16.5" customHeight="1">
      <c r="A169" s="2"/>
      <c r="B169" s="54"/>
      <c r="C169" s="53" t="s">
        <v>239</v>
      </c>
      <c r="D169" s="117">
        <v>312885</v>
      </c>
      <c r="E169" s="79">
        <v>312885</v>
      </c>
      <c r="F169" s="106">
        <f t="shared" si="9"/>
        <v>0</v>
      </c>
      <c r="G169" s="61">
        <v>0</v>
      </c>
    </row>
    <row r="170" spans="1:7" ht="16.5" customHeight="1">
      <c r="A170" s="2"/>
      <c r="B170" s="97"/>
      <c r="C170" s="118" t="s">
        <v>127</v>
      </c>
      <c r="D170" s="117">
        <v>0</v>
      </c>
      <c r="E170" s="79">
        <v>0</v>
      </c>
      <c r="F170" s="106">
        <f t="shared" si="9"/>
        <v>0</v>
      </c>
      <c r="G170" s="61">
        <v>0</v>
      </c>
    </row>
    <row r="171" spans="1:7" ht="52.5" customHeight="1">
      <c r="A171" s="2"/>
      <c r="B171" s="97" t="s">
        <v>224</v>
      </c>
      <c r="C171" s="99" t="s">
        <v>163</v>
      </c>
      <c r="D171" s="119">
        <v>28733.78</v>
      </c>
      <c r="E171" s="79">
        <f>E172</f>
        <v>28733.78</v>
      </c>
      <c r="F171" s="106">
        <f t="shared" si="9"/>
        <v>0</v>
      </c>
      <c r="G171" s="61">
        <f>E171/D171*100</f>
        <v>100</v>
      </c>
    </row>
    <row r="172" spans="1:7" ht="39" customHeight="1" thickBot="1">
      <c r="A172" s="31"/>
      <c r="B172" s="114" t="s">
        <v>223</v>
      </c>
      <c r="C172" s="98" t="s">
        <v>132</v>
      </c>
      <c r="D172" s="105">
        <v>28733.78</v>
      </c>
      <c r="E172" s="100">
        <v>28733.78</v>
      </c>
      <c r="F172" s="106">
        <f t="shared" si="9"/>
        <v>0</v>
      </c>
      <c r="G172" s="61">
        <f>E172/D172*100</f>
        <v>100</v>
      </c>
    </row>
    <row r="173" spans="1:7" ht="32.25" customHeight="1" thickBot="1">
      <c r="A173" s="31"/>
      <c r="B173" s="32"/>
      <c r="C173" s="33" t="s">
        <v>1</v>
      </c>
      <c r="D173" s="104">
        <f>D13+D101+D171</f>
        <v>7314380.78</v>
      </c>
      <c r="E173" s="104">
        <f>E13+E101+E171</f>
        <v>6851229.170000001</v>
      </c>
      <c r="F173" s="106">
        <f t="shared" si="9"/>
        <v>-463151.6099999994</v>
      </c>
      <c r="G173" s="61">
        <f>E173/D173*100</f>
        <v>93.66793138160905</v>
      </c>
    </row>
    <row r="174" spans="1:7" ht="12.75">
      <c r="A174" s="13"/>
      <c r="B174" s="14"/>
      <c r="C174" s="15"/>
      <c r="D174" s="72"/>
      <c r="G174" s="107"/>
    </row>
    <row r="175" spans="1:4" ht="12.75">
      <c r="A175" s="13"/>
      <c r="B175" s="14"/>
      <c r="C175" s="15"/>
      <c r="D175" s="72"/>
    </row>
    <row r="176" spans="1:4" ht="12.75">
      <c r="A176" s="13"/>
      <c r="B176" s="14"/>
      <c r="C176" s="15"/>
      <c r="D176" s="72"/>
    </row>
    <row r="177" spans="1:4" ht="12.75">
      <c r="A177" s="13"/>
      <c r="B177" s="14"/>
      <c r="C177" s="15"/>
      <c r="D177" s="72"/>
    </row>
    <row r="178" spans="1:4" ht="12.75">
      <c r="A178" s="13"/>
      <c r="B178" s="14"/>
      <c r="C178" s="15"/>
      <c r="D178" s="72"/>
    </row>
    <row r="179" spans="2:4" ht="11.25" customHeight="1">
      <c r="B179" s="10"/>
      <c r="C179" s="11"/>
      <c r="D179" s="73"/>
    </row>
    <row r="180" spans="2:4" ht="12.75">
      <c r="B180" s="12"/>
      <c r="C180" s="11"/>
      <c r="D180" s="73"/>
    </row>
    <row r="181" spans="2:4" ht="12.75">
      <c r="B181" s="12"/>
      <c r="C181" s="11"/>
      <c r="D181" s="73"/>
    </row>
    <row r="182" spans="2:4" ht="12.75">
      <c r="B182" s="12"/>
      <c r="C182" s="11"/>
      <c r="D182" s="73"/>
    </row>
    <row r="183" spans="2:4" ht="12.75">
      <c r="B183" s="12"/>
      <c r="C183" s="11"/>
      <c r="D183" s="73"/>
    </row>
    <row r="184" spans="2:4" ht="12.75">
      <c r="B184" s="12"/>
      <c r="C184" s="11"/>
      <c r="D184" s="73"/>
    </row>
    <row r="185" ht="12.75">
      <c r="D185" s="74"/>
    </row>
    <row r="186" ht="12.75">
      <c r="D186" s="74"/>
    </row>
    <row r="187" ht="12.75">
      <c r="D187" s="74"/>
    </row>
    <row r="188" ht="12.75">
      <c r="D188" s="74"/>
    </row>
    <row r="189" ht="12.75">
      <c r="D189" s="74"/>
    </row>
    <row r="190" ht="12.75">
      <c r="D190" s="74"/>
    </row>
    <row r="191" ht="12.75">
      <c r="D191" s="74"/>
    </row>
    <row r="192" ht="12.75">
      <c r="D192" s="74"/>
    </row>
    <row r="193" ht="12.75">
      <c r="D193" s="74"/>
    </row>
    <row r="194" ht="12.75">
      <c r="D194" s="74"/>
    </row>
    <row r="195" ht="12.75">
      <c r="D195" s="74"/>
    </row>
    <row r="196" ht="12.75">
      <c r="D196" s="74"/>
    </row>
    <row r="197" ht="12.75">
      <c r="D197" s="74"/>
    </row>
    <row r="198" ht="12.75">
      <c r="D198" s="74"/>
    </row>
    <row r="199" ht="12.75">
      <c r="D199" s="74"/>
    </row>
    <row r="200" ht="12.75">
      <c r="D200" s="74"/>
    </row>
    <row r="201" ht="12.75">
      <c r="D201" s="74"/>
    </row>
    <row r="202" ht="12.75">
      <c r="D202" s="74"/>
    </row>
    <row r="203" ht="12.75">
      <c r="D203" s="74"/>
    </row>
    <row r="204" ht="12.75">
      <c r="D204" s="74"/>
    </row>
    <row r="205" ht="12.75">
      <c r="D205" s="74"/>
    </row>
    <row r="206" ht="12.75">
      <c r="D206" s="74"/>
    </row>
    <row r="207" ht="12.75">
      <c r="D207" s="74"/>
    </row>
    <row r="208" ht="12.75">
      <c r="D208" s="74"/>
    </row>
    <row r="209" ht="12.75">
      <c r="D209" s="74"/>
    </row>
    <row r="210" ht="12.75">
      <c r="D210" s="74"/>
    </row>
    <row r="211" ht="12.75">
      <c r="D211" s="74"/>
    </row>
    <row r="212" ht="12.75">
      <c r="D212" s="74"/>
    </row>
    <row r="213" ht="12.75">
      <c r="D213" s="74"/>
    </row>
    <row r="214" ht="12.75">
      <c r="D214" s="74"/>
    </row>
    <row r="215" ht="12.75">
      <c r="D215" s="74"/>
    </row>
    <row r="216" ht="12.75">
      <c r="D216" s="74"/>
    </row>
    <row r="217" ht="12.75">
      <c r="D217" s="74"/>
    </row>
    <row r="218" ht="12.75">
      <c r="D218" s="74"/>
    </row>
    <row r="219" ht="12.75">
      <c r="D219" s="74"/>
    </row>
    <row r="220" ht="12.75">
      <c r="D220" s="74"/>
    </row>
    <row r="221" ht="12.75">
      <c r="D221" s="74"/>
    </row>
    <row r="222" ht="12.75">
      <c r="D222" s="74"/>
    </row>
    <row r="223" ht="12.75">
      <c r="D223" s="74"/>
    </row>
    <row r="224" ht="12.75">
      <c r="D224" s="74"/>
    </row>
    <row r="225" ht="12.75">
      <c r="D225" s="74"/>
    </row>
    <row r="226" ht="12.75">
      <c r="D226" s="74"/>
    </row>
    <row r="227" ht="12.75">
      <c r="D227" s="74"/>
    </row>
    <row r="228" ht="12.75">
      <c r="D228" s="74"/>
    </row>
    <row r="229" ht="12.75">
      <c r="D229" s="74"/>
    </row>
    <row r="230" ht="12.75">
      <c r="D230" s="74"/>
    </row>
    <row r="231" ht="12.75">
      <c r="D231" s="74"/>
    </row>
    <row r="232" ht="12.75">
      <c r="D232" s="74"/>
    </row>
    <row r="233" ht="12.75">
      <c r="D233" s="74"/>
    </row>
  </sheetData>
  <sheetProtection/>
  <mergeCells count="10">
    <mergeCell ref="E11:E12"/>
    <mergeCell ref="F11:F12"/>
    <mergeCell ref="G11:G12"/>
    <mergeCell ref="C9:G9"/>
    <mergeCell ref="C8:G8"/>
    <mergeCell ref="F2:G2"/>
    <mergeCell ref="E3:G3"/>
    <mergeCell ref="F4:G4"/>
    <mergeCell ref="C3:D3"/>
    <mergeCell ref="C4:D4"/>
  </mergeCells>
  <printOptions/>
  <pageMargins left="0.3937007874015748" right="0.2362204724409449" top="0.98425196850393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</dc:creator>
  <cp:keywords/>
  <dc:description/>
  <cp:lastModifiedBy>User</cp:lastModifiedBy>
  <cp:lastPrinted>2020-04-30T05:52:54Z</cp:lastPrinted>
  <dcterms:created xsi:type="dcterms:W3CDTF">1999-05-20T11:38:44Z</dcterms:created>
  <dcterms:modified xsi:type="dcterms:W3CDTF">2020-04-30T05:53:35Z</dcterms:modified>
  <cp:category/>
  <cp:version/>
  <cp:contentType/>
  <cp:contentStatus/>
</cp:coreProperties>
</file>