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Бюджет" sheetId="1" r:id="rId1"/>
  </sheets>
  <definedNames>
    <definedName name="_xlnm.Print_Area" localSheetId="0">'Бюджет'!$A$1:$F$51</definedName>
  </definedNames>
  <calcPr fullCalcOnLoad="1"/>
</workbook>
</file>

<file path=xl/sharedStrings.xml><?xml version="1.0" encoding="utf-8"?>
<sst xmlns="http://schemas.openxmlformats.org/spreadsheetml/2006/main" count="101" uniqueCount="101">
  <si>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</si>
  <si>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</si>
  <si>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</si>
  <si>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</si>
  <si>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</si>
  <si>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</si>
  <si>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</si>
  <si>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</si>
  <si>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</si>
  <si>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</si>
  <si>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</si>
  <si>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</si>
  <si>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</si>
  <si>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</si>
  <si>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0502</t>
  </si>
  <si>
    <t>Коммунальное хозяйство</t>
  </si>
  <si>
    <t>0503</t>
  </si>
  <si>
    <t>Благоустройство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</si>
  <si>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</si>
  <si>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</si>
  <si>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</si>
  <si>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</si>
  <si>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</si>
  <si>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</si>
  <si>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</si>
  <si>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</si>
  <si>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</si>
  <si>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Культура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</si>
  <si>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</si>
  <si>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</si>
  <si>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</si>
  <si>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</si>
  <si>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</si>
  <si>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</si>
  <si>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1102</t>
  </si>
  <si>
    <t>Массовый спорт</t>
  </si>
  <si>
    <t>1204</t>
  </si>
  <si>
    <t>Другие вопросы в области средств массовой информации</t>
  </si>
  <si>
    <t>1301</t>
  </si>
  <si>
    <t>Обслуживание внутреннего государственного и муниципального долга</t>
  </si>
  <si>
    <t>Код</t>
  </si>
  <si>
    <t>Наименование</t>
  </si>
  <si>
    <t>Исполнено</t>
  </si>
  <si>
    <t>Общегосударственные вопросы</t>
  </si>
  <si>
    <t>0100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</si>
  <si>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</si>
  <si>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</si>
  <si>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</si>
  <si>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</si>
  <si>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</si>
  <si>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</si>
  <si>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</si>
  <si>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</si>
  <si>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0800</t>
  </si>
  <si>
    <t>Культура и кинематография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</si>
  <si>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</si>
  <si>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</si>
  <si>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</si>
  <si>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</si>
  <si>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</si>
  <si>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</si>
  <si>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</si>
  <si>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</si>
  <si>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Отклонение</t>
  </si>
  <si>
    <t>% выполнения</t>
  </si>
  <si>
    <t>1</t>
  </si>
  <si>
    <t>2</t>
  </si>
  <si>
    <t>3</t>
  </si>
  <si>
    <t>4</t>
  </si>
  <si>
    <t>5</t>
  </si>
  <si>
    <t>6</t>
  </si>
  <si>
    <t>Исполнение бюджета Киквидзенского муниципального района по расходам</t>
  </si>
  <si>
    <t>тыс.рублей</t>
  </si>
  <si>
    <t>ВСЕГО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</si>
  <si>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</si>
  <si>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</si>
  <si>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</si>
  <si>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бюджетам субъектов Российской Федерации и муниципальных образований общего характера</t>
  </si>
  <si>
    <t>0705</t>
  </si>
  <si>
    <t>0804</t>
  </si>
  <si>
    <t>Профессиональная подготовка, переподготовка и повышение квалификации</t>
  </si>
  <si>
    <t>Другие вопросы в области культуры, кинематографии</t>
  </si>
  <si>
    <t>0703</t>
  </si>
  <si>
    <t>Дополнительное образование детей</t>
  </si>
  <si>
    <t>1006</t>
  </si>
  <si>
    <t>Другие вопросы в области социальной политики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</si>
  <si>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</si>
  <si>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</si>
  <si>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0105</t>
  </si>
  <si>
    <t>Судебная система</t>
  </si>
  <si>
    <t>0412</t>
  </si>
  <si>
    <t>Другие вопросы в области национальной экономики</t>
  </si>
  <si>
    <t>1202</t>
  </si>
  <si>
    <t>Периодическая печать и издательства</t>
  </si>
  <si>
    <t>Назначено на  2020 год</t>
  </si>
  <si>
    <t xml:space="preserve">Приложение 2 </t>
  </si>
  <si>
    <t>к Решению</t>
  </si>
  <si>
    <t>за 1 полугодие 2020 года</t>
  </si>
  <si>
    <t>0409</t>
  </si>
  <si>
    <t>Дорожное хозяйство (дорожные фонды)</t>
  </si>
  <si>
    <t>Киквидзенской районной Думы № 78/16  от 20.08.2020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</si>
</sst>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d/mm/yyyy\ hh:mm"/>
    <numFmt numFmtId="181" formatCode="#,##0.0"/>
  </numFmts>
  <fonts count="46">
    <font>
      <sz val="10"/>
      <name val="Arial"/>
      <family val="0"/>
    </font>
    <font>
      <b/>
      <sz val="8.5"/>
      <name val="MS Sans Serif"/>
      <family val="0"/>
    </font>
    <font>
      <sz val="8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0"/>
      <name val="Times New Roman CYR"/>
      <family val="1"/>
    </font>
    <font>
      <b/>
      <sz val="13.5"/>
      <color indexed="8"/>
      <name val="Times New Roman"/>
      <family val="1"/>
    </font>
    <font>
      <b/>
      <sz val="12"/>
      <name val="Arial Narrow"/>
      <family val="0"/>
    </font>
    <font>
      <sz val="12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Alignment="1" applyProtection="1">
      <alignment horizontal="left" vertical="top" wrapText="1"/>
      <protection locked="0"/>
    </xf>
    <xf numFmtId="49" fontId="4" fillId="33" borderId="0" xfId="0" applyNumberFormat="1" applyFont="1" applyFill="1" applyAlignment="1" applyProtection="1">
      <alignment horizontal="right" vertical="top"/>
      <protection locked="0"/>
    </xf>
    <xf numFmtId="49" fontId="5" fillId="33" borderId="0" xfId="0" applyNumberFormat="1" applyFont="1" applyFill="1" applyAlignment="1" applyProtection="1">
      <alignment vertical="top"/>
      <protection locked="0"/>
    </xf>
    <xf numFmtId="0" fontId="3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 horizontal="right"/>
      <protection locked="0"/>
    </xf>
    <xf numFmtId="49" fontId="3" fillId="33" borderId="0" xfId="0" applyNumberFormat="1" applyFont="1" applyFill="1" applyAlignment="1" applyProtection="1">
      <alignment vertical="top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0" fontId="7" fillId="0" borderId="0" xfId="0" applyFont="1" applyFill="1" applyAlignment="1" applyProtection="1">
      <alignment horizontal="right" vertical="top"/>
      <protection locked="0"/>
    </xf>
    <xf numFmtId="0" fontId="8" fillId="0" borderId="0" xfId="0" applyFont="1" applyFill="1" applyAlignment="1" applyProtection="1">
      <alignment horizontal="right" vertical="top"/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5" fillId="33" borderId="0" xfId="0" applyFont="1" applyFill="1" applyAlignment="1" applyProtection="1">
      <alignment/>
      <protection locked="0"/>
    </xf>
    <xf numFmtId="0" fontId="0" fillId="0" borderId="0" xfId="0" applyAlignment="1">
      <alignment horizontal="right"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 applyProtection="1">
      <alignment horizontal="left" vertical="center" wrapText="1"/>
      <protection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4" fontId="11" fillId="0" borderId="10" xfId="0" applyNumberFormat="1" applyFont="1" applyBorder="1" applyAlignment="1">
      <alignment horizontal="right" vertical="center"/>
    </xf>
    <xf numFmtId="181" fontId="11" fillId="0" borderId="10" xfId="0" applyNumberFormat="1" applyFont="1" applyBorder="1" applyAlignment="1">
      <alignment horizontal="right" vertical="center"/>
    </xf>
    <xf numFmtId="4" fontId="10" fillId="10" borderId="10" xfId="0" applyNumberFormat="1" applyFont="1" applyFill="1" applyBorder="1" applyAlignment="1">
      <alignment horizontal="right" vertical="center"/>
    </xf>
    <xf numFmtId="181" fontId="10" fillId="10" borderId="10" xfId="0" applyNumberFormat="1" applyFont="1" applyFill="1" applyBorder="1" applyAlignment="1">
      <alignment horizontal="right" vertical="center"/>
    </xf>
    <xf numFmtId="49" fontId="10" fillId="10" borderId="10" xfId="0" applyNumberFormat="1" applyFont="1" applyFill="1" applyBorder="1" applyAlignment="1" applyProtection="1">
      <alignment horizontal="center"/>
      <protection/>
    </xf>
    <xf numFmtId="49" fontId="10" fillId="10" borderId="10" xfId="0" applyNumberFormat="1" applyFont="1" applyFill="1" applyBorder="1" applyAlignment="1" applyProtection="1">
      <alignment horizontal="left"/>
      <protection/>
    </xf>
    <xf numFmtId="4" fontId="10" fillId="10" borderId="10" xfId="0" applyNumberFormat="1" applyFont="1" applyFill="1" applyBorder="1" applyAlignment="1" applyProtection="1">
      <alignment horizontal="right" vertical="center"/>
      <protection/>
    </xf>
    <xf numFmtId="4" fontId="11" fillId="34" borderId="10" xfId="0" applyNumberFormat="1" applyFont="1" applyFill="1" applyBorder="1" applyAlignment="1">
      <alignment horizontal="right" vertical="center"/>
    </xf>
    <xf numFmtId="181" fontId="11" fillId="34" borderId="10" xfId="0" applyNumberFormat="1" applyFont="1" applyFill="1" applyBorder="1" applyAlignment="1">
      <alignment horizontal="right" vertical="center"/>
    </xf>
    <xf numFmtId="49" fontId="11" fillId="34" borderId="10" xfId="0" applyNumberFormat="1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horizontal="left" vertical="center" wrapText="1"/>
      <protection/>
    </xf>
    <xf numFmtId="4" fontId="11" fillId="34" borderId="10" xfId="0" applyNumberFormat="1" applyFont="1" applyFill="1" applyBorder="1" applyAlignment="1" applyProtection="1">
      <alignment horizontal="right" vertical="center" wrapText="1"/>
      <protection/>
    </xf>
    <xf numFmtId="49" fontId="11" fillId="34" borderId="10" xfId="0" applyNumberFormat="1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0" xfId="0" applyNumberFormat="1" applyFont="1" applyFill="1" applyAlignment="1" applyProtection="1">
      <alignment horizontal="right" vertical="top" wrapText="1"/>
      <protection locked="0"/>
    </xf>
    <xf numFmtId="49" fontId="4" fillId="33" borderId="0" xfId="0" applyNumberFormat="1" applyFont="1" applyFill="1" applyAlignment="1" applyProtection="1">
      <alignment horizontal="right" vertical="top" wrapText="1"/>
      <protection locked="0"/>
    </xf>
    <xf numFmtId="4" fontId="11" fillId="34" borderId="10" xfId="0" applyNumberFormat="1" applyFont="1" applyFill="1" applyBorder="1" applyAlignment="1" applyProtection="1">
      <alignment horizontal="right" vertical="center" wrapText="1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 applyProtection="1">
      <alignment horizontal="left" vertical="center" wrapText="1"/>
      <protection/>
    </xf>
    <xf numFmtId="49" fontId="10" fillId="7" borderId="10" xfId="0" applyNumberFormat="1" applyFont="1" applyFill="1" applyBorder="1" applyAlignment="1" applyProtection="1">
      <alignment horizontal="center" vertical="center" wrapText="1"/>
      <protection/>
    </xf>
    <xf numFmtId="49" fontId="10" fillId="7" borderId="10" xfId="0" applyNumberFormat="1" applyFont="1" applyFill="1" applyBorder="1" applyAlignment="1" applyProtection="1">
      <alignment horizontal="left" vertical="center" wrapText="1"/>
      <protection/>
    </xf>
    <xf numFmtId="4" fontId="10" fillId="7" borderId="10" xfId="0" applyNumberFormat="1" applyFont="1" applyFill="1" applyBorder="1" applyAlignment="1" applyProtection="1">
      <alignment horizontal="right" vertical="center" wrapText="1"/>
      <protection/>
    </xf>
    <xf numFmtId="4" fontId="11" fillId="7" borderId="10" xfId="0" applyNumberFormat="1" applyFont="1" applyFill="1" applyBorder="1" applyAlignment="1">
      <alignment horizontal="right" vertical="center"/>
    </xf>
    <xf numFmtId="181" fontId="11" fillId="7" borderId="10" xfId="0" applyNumberFormat="1" applyFont="1" applyFill="1" applyBorder="1" applyAlignment="1">
      <alignment horizontal="right" vertical="center"/>
    </xf>
    <xf numFmtId="4" fontId="10" fillId="7" borderId="10" xfId="0" applyNumberFormat="1" applyFont="1" applyFill="1" applyBorder="1" applyAlignment="1">
      <alignment horizontal="right" vertical="center"/>
    </xf>
    <xf numFmtId="181" fontId="10" fillId="7" borderId="10" xfId="0" applyNumberFormat="1" applyFont="1" applyFill="1" applyBorder="1" applyAlignment="1">
      <alignment horizontal="right" vertical="center"/>
    </xf>
    <xf numFmtId="49" fontId="10" fillId="7" borderId="10" xfId="0" applyNumberFormat="1" applyFont="1" applyFill="1" applyBorder="1" applyAlignment="1" applyProtection="1">
      <alignment horizontal="center" vertical="center" wrapText="1"/>
      <protection/>
    </xf>
    <xf numFmtId="49" fontId="10" fillId="7" borderId="10" xfId="0" applyNumberFormat="1" applyFont="1" applyFill="1" applyBorder="1" applyAlignment="1" applyProtection="1">
      <alignment horizontal="left" vertical="center" wrapText="1"/>
      <protection/>
    </xf>
    <xf numFmtId="4" fontId="10" fillId="7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49" fontId="4" fillId="33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right" vertical="top" wrapText="1"/>
      <protection locked="0"/>
    </xf>
    <xf numFmtId="49" fontId="4" fillId="33" borderId="0" xfId="0" applyNumberFormat="1" applyFont="1" applyFill="1" applyAlignment="1" applyProtection="1">
      <alignment horizontal="right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51"/>
  <sheetViews>
    <sheetView showGridLines="0" tabSelected="1" view="pageBreakPreview" zoomScale="110" zoomScaleSheetLayoutView="110" zoomScalePageLayoutView="0" workbookViewId="0" topLeftCell="A1">
      <selection activeCell="F10" sqref="F10"/>
    </sheetView>
  </sheetViews>
  <sheetFormatPr defaultColWidth="9.140625" defaultRowHeight="12.75" customHeight="1" outlineLevelRow="1"/>
  <cols>
    <col min="1" max="1" width="6.7109375" style="0" customWidth="1"/>
    <col min="2" max="2" width="30.7109375" style="0" customWidth="1"/>
    <col min="3" max="4" width="15.421875" style="0" customWidth="1"/>
    <col min="5" max="5" width="15.00390625" style="0" customWidth="1"/>
    <col min="6" max="6" width="15.28125" style="0" customWidth="1"/>
  </cols>
  <sheetData>
    <row r="1" spans="1:8" ht="15">
      <c r="A1" s="3"/>
      <c r="B1" s="4"/>
      <c r="C1" s="5"/>
      <c r="D1" s="5"/>
      <c r="E1" s="15"/>
      <c r="F1" s="7" t="s">
        <v>95</v>
      </c>
      <c r="G1" s="6"/>
      <c r="H1" s="7"/>
    </row>
    <row r="2" spans="1:8" ht="15" customHeight="1">
      <c r="A2" s="3"/>
      <c r="B2" s="4"/>
      <c r="C2" s="8"/>
      <c r="D2" s="8"/>
      <c r="E2" s="51" t="s">
        <v>96</v>
      </c>
      <c r="F2" s="51"/>
      <c r="G2" s="6"/>
      <c r="H2" s="7"/>
    </row>
    <row r="3" spans="1:8" ht="45.75" customHeight="1">
      <c r="A3" s="34"/>
      <c r="B3" s="35"/>
      <c r="C3" s="34"/>
      <c r="D3" s="34"/>
      <c r="E3" s="53" t="s">
        <v>100</v>
      </c>
      <c r="F3" s="53"/>
      <c r="G3" s="6"/>
      <c r="H3" s="7"/>
    </row>
    <row r="4" spans="1:8" ht="8.25" customHeight="1">
      <c r="A4" s="9"/>
      <c r="B4" s="10"/>
      <c r="C4" s="11"/>
      <c r="D4" s="52"/>
      <c r="E4" s="52"/>
      <c r="F4" s="52"/>
      <c r="G4" s="12"/>
      <c r="H4" s="12"/>
    </row>
    <row r="5" spans="1:8" ht="17.25" customHeight="1">
      <c r="A5" s="49" t="s">
        <v>71</v>
      </c>
      <c r="B5" s="49"/>
      <c r="C5" s="49"/>
      <c r="D5" s="49"/>
      <c r="E5" s="49"/>
      <c r="F5" s="49"/>
      <c r="G5" s="13"/>
      <c r="H5" s="13"/>
    </row>
    <row r="6" spans="1:8" ht="30" customHeight="1">
      <c r="A6" s="50" t="s">
        <v>97</v>
      </c>
      <c r="B6" s="50"/>
      <c r="C6" s="50"/>
      <c r="D6" s="50"/>
      <c r="E6" s="50"/>
      <c r="F6" s="50"/>
      <c r="G6" s="14"/>
      <c r="H6" s="14"/>
    </row>
    <row r="7" ht="12.75" customHeight="1">
      <c r="F7" s="16" t="s">
        <v>72</v>
      </c>
    </row>
    <row r="8" spans="1:6" ht="27.75" customHeight="1">
      <c r="A8" s="1" t="s">
        <v>40</v>
      </c>
      <c r="B8" s="1" t="s">
        <v>41</v>
      </c>
      <c r="C8" s="1" t="s">
        <v>94</v>
      </c>
      <c r="D8" s="1" t="s">
        <v>42</v>
      </c>
      <c r="E8" s="2" t="s">
        <v>63</v>
      </c>
      <c r="F8" s="2" t="s">
        <v>64</v>
      </c>
    </row>
    <row r="9" spans="1:6" ht="18.75" customHeight="1">
      <c r="A9" s="1" t="s">
        <v>65</v>
      </c>
      <c r="B9" s="1" t="s">
        <v>66</v>
      </c>
      <c r="C9" s="1" t="s">
        <v>67</v>
      </c>
      <c r="D9" s="1" t="s">
        <v>68</v>
      </c>
      <c r="E9" s="2" t="s">
        <v>69</v>
      </c>
      <c r="F9" s="2" t="s">
        <v>70</v>
      </c>
    </row>
    <row r="10" spans="1:6" ht="30.75">
      <c r="A10" s="39" t="s">
        <v>44</v>
      </c>
      <c r="B10" s="40" t="s">
        <v>43</v>
      </c>
      <c r="C10" s="41">
        <f>SUM(C11:C17)</f>
        <v>46962.229999999996</v>
      </c>
      <c r="D10" s="41">
        <f>SUM(D11:D17)</f>
        <v>24668.57</v>
      </c>
      <c r="E10" s="44">
        <f>D10-C10</f>
        <v>-22293.659999999996</v>
      </c>
      <c r="F10" s="45">
        <f>D10/C10*100</f>
        <v>52.528531971331006</v>
      </c>
    </row>
    <row r="11" spans="1:6" ht="62.25">
      <c r="A11" s="32" t="s">
        <v>86</v>
      </c>
      <c r="B11" s="33" t="s">
        <v>87</v>
      </c>
      <c r="C11" s="36">
        <v>1317.46</v>
      </c>
      <c r="D11" s="36">
        <v>625.39</v>
      </c>
      <c r="E11" s="20">
        <f aca="true" t="shared" si="0" ref="E11:E51">D11-C11</f>
        <v>-692.07</v>
      </c>
      <c r="F11" s="21">
        <f aca="true" t="shared" si="1" ref="F11:F51">D11/C11*100</f>
        <v>47.469372884186235</v>
      </c>
    </row>
    <row r="12" spans="1:6" ht="93" outlineLevel="1">
      <c r="A12" s="17" t="s">
        <v>0</v>
      </c>
      <c r="B12" s="18" t="s">
        <v>1</v>
      </c>
      <c r="C12" s="19">
        <v>626.76</v>
      </c>
      <c r="D12" s="19">
        <v>313.87</v>
      </c>
      <c r="E12" s="20">
        <f t="shared" si="0"/>
        <v>-312.89</v>
      </c>
      <c r="F12" s="21">
        <f t="shared" si="1"/>
        <v>50.078179845554914</v>
      </c>
    </row>
    <row r="13" spans="1:6" ht="123.75" customHeight="1" outlineLevel="1">
      <c r="A13" s="17" t="s">
        <v>2</v>
      </c>
      <c r="B13" s="18" t="s">
        <v>3</v>
      </c>
      <c r="C13" s="19">
        <v>17211.59</v>
      </c>
      <c r="D13" s="19">
        <v>8868.61</v>
      </c>
      <c r="E13" s="20">
        <f t="shared" si="0"/>
        <v>-8342.98</v>
      </c>
      <c r="F13" s="21">
        <f t="shared" si="1"/>
        <v>51.526965260036995</v>
      </c>
    </row>
    <row r="14" spans="1:6" ht="15" hidden="1" outlineLevel="1">
      <c r="A14" s="37" t="s">
        <v>88</v>
      </c>
      <c r="B14" s="38" t="s">
        <v>89</v>
      </c>
      <c r="C14" s="19">
        <v>0</v>
      </c>
      <c r="D14" s="19">
        <v>0</v>
      </c>
      <c r="E14" s="20">
        <f t="shared" si="0"/>
        <v>0</v>
      </c>
      <c r="F14" s="21">
        <v>0</v>
      </c>
    </row>
    <row r="15" spans="1:6" ht="78" outlineLevel="1">
      <c r="A15" s="17" t="s">
        <v>4</v>
      </c>
      <c r="B15" s="18" t="s">
        <v>5</v>
      </c>
      <c r="C15" s="19">
        <v>6584.23</v>
      </c>
      <c r="D15" s="19">
        <v>3719.1</v>
      </c>
      <c r="E15" s="20">
        <f t="shared" si="0"/>
        <v>-2865.1299999999997</v>
      </c>
      <c r="F15" s="21">
        <f t="shared" si="1"/>
        <v>56.484964832637985</v>
      </c>
    </row>
    <row r="16" spans="1:6" ht="15" outlineLevel="1">
      <c r="A16" s="17" t="s">
        <v>6</v>
      </c>
      <c r="B16" s="18" t="s">
        <v>7</v>
      </c>
      <c r="C16" s="19">
        <v>150</v>
      </c>
      <c r="D16" s="19">
        <v>0</v>
      </c>
      <c r="E16" s="20">
        <f t="shared" si="0"/>
        <v>-150</v>
      </c>
      <c r="F16" s="21">
        <f t="shared" si="1"/>
        <v>0</v>
      </c>
    </row>
    <row r="17" spans="1:6" ht="30.75" outlineLevel="1">
      <c r="A17" s="17" t="s">
        <v>8</v>
      </c>
      <c r="B17" s="18" t="s">
        <v>9</v>
      </c>
      <c r="C17" s="19">
        <v>21072.19</v>
      </c>
      <c r="D17" s="19">
        <v>11141.6</v>
      </c>
      <c r="E17" s="20">
        <f t="shared" si="0"/>
        <v>-9930.589999999998</v>
      </c>
      <c r="F17" s="21">
        <f t="shared" si="1"/>
        <v>52.873479215971386</v>
      </c>
    </row>
    <row r="18" spans="1:6" ht="46.5">
      <c r="A18" s="39" t="s">
        <v>45</v>
      </c>
      <c r="B18" s="40" t="s">
        <v>46</v>
      </c>
      <c r="C18" s="41">
        <f>SUM(C19:C20)</f>
        <v>517.3299999999999</v>
      </c>
      <c r="D18" s="41">
        <f>SUM(D19:D20)</f>
        <v>0</v>
      </c>
      <c r="E18" s="42">
        <f t="shared" si="0"/>
        <v>-517.3299999999999</v>
      </c>
      <c r="F18" s="43">
        <f t="shared" si="1"/>
        <v>0</v>
      </c>
    </row>
    <row r="19" spans="1:6" ht="78" outlineLevel="1">
      <c r="A19" s="17" t="s">
        <v>10</v>
      </c>
      <c r="B19" s="18" t="s">
        <v>11</v>
      </c>
      <c r="C19" s="19">
        <v>507.33</v>
      </c>
      <c r="D19" s="19">
        <v>0</v>
      </c>
      <c r="E19" s="20">
        <f t="shared" si="0"/>
        <v>-507.33</v>
      </c>
      <c r="F19" s="21">
        <f t="shared" si="1"/>
        <v>0</v>
      </c>
    </row>
    <row r="20" spans="1:6" ht="62.25" outlineLevel="1">
      <c r="A20" s="17" t="s">
        <v>12</v>
      </c>
      <c r="B20" s="18" t="s">
        <v>13</v>
      </c>
      <c r="C20" s="19">
        <v>10</v>
      </c>
      <c r="D20" s="19">
        <v>0</v>
      </c>
      <c r="E20" s="20">
        <f t="shared" si="0"/>
        <v>-10</v>
      </c>
      <c r="F20" s="21">
        <f t="shared" si="1"/>
        <v>0</v>
      </c>
    </row>
    <row r="21" spans="1:6" ht="15" customHeight="1">
      <c r="A21" s="39" t="s">
        <v>47</v>
      </c>
      <c r="B21" s="40" t="s">
        <v>48</v>
      </c>
      <c r="C21" s="41">
        <f>SUM(C22:C23)</f>
        <v>9180.810000000001</v>
      </c>
      <c r="D21" s="41">
        <f>SUM(D22:D23)</f>
        <v>0</v>
      </c>
      <c r="E21" s="44">
        <f t="shared" si="0"/>
        <v>-9180.810000000001</v>
      </c>
      <c r="F21" s="45">
        <f t="shared" si="1"/>
        <v>0</v>
      </c>
    </row>
    <row r="22" spans="1:6" ht="30.75" outlineLevel="1">
      <c r="A22" s="17" t="s">
        <v>98</v>
      </c>
      <c r="B22" s="18" t="s">
        <v>99</v>
      </c>
      <c r="C22" s="19">
        <v>8080.81</v>
      </c>
      <c r="D22" s="19">
        <v>0</v>
      </c>
      <c r="E22" s="20">
        <f t="shared" si="0"/>
        <v>-8080.81</v>
      </c>
      <c r="F22" s="21">
        <v>0</v>
      </c>
    </row>
    <row r="23" spans="1:6" ht="30.75" outlineLevel="1">
      <c r="A23" s="37" t="s">
        <v>90</v>
      </c>
      <c r="B23" s="38" t="s">
        <v>91</v>
      </c>
      <c r="C23" s="19">
        <v>1100</v>
      </c>
      <c r="D23" s="19">
        <v>0</v>
      </c>
      <c r="E23" s="20">
        <f t="shared" si="0"/>
        <v>-1100</v>
      </c>
      <c r="F23" s="21">
        <f t="shared" si="1"/>
        <v>0</v>
      </c>
    </row>
    <row r="24" spans="1:6" ht="30.75">
      <c r="A24" s="39" t="s">
        <v>49</v>
      </c>
      <c r="B24" s="40" t="s">
        <v>50</v>
      </c>
      <c r="C24" s="41">
        <f>SUM(C25:C26)</f>
        <v>16650.7</v>
      </c>
      <c r="D24" s="41">
        <f>SUM(D25:D26)</f>
        <v>13971.029999999999</v>
      </c>
      <c r="E24" s="44">
        <f t="shared" si="0"/>
        <v>-2679.670000000002</v>
      </c>
      <c r="F24" s="45">
        <f t="shared" si="1"/>
        <v>83.9065624868624</v>
      </c>
    </row>
    <row r="25" spans="1:6" ht="15" outlineLevel="1">
      <c r="A25" s="17" t="s">
        <v>14</v>
      </c>
      <c r="B25" s="18" t="s">
        <v>15</v>
      </c>
      <c r="C25" s="19">
        <v>6190.05</v>
      </c>
      <c r="D25" s="19">
        <v>4832.07</v>
      </c>
      <c r="E25" s="20">
        <f t="shared" si="0"/>
        <v>-1357.9800000000005</v>
      </c>
      <c r="F25" s="21">
        <f t="shared" si="1"/>
        <v>78.06188964547943</v>
      </c>
    </row>
    <row r="26" spans="1:6" ht="15" outlineLevel="1">
      <c r="A26" s="17" t="s">
        <v>16</v>
      </c>
      <c r="B26" s="18" t="s">
        <v>17</v>
      </c>
      <c r="C26" s="19">
        <v>10460.65</v>
      </c>
      <c r="D26" s="19">
        <v>9138.96</v>
      </c>
      <c r="E26" s="20">
        <f t="shared" si="0"/>
        <v>-1321.6900000000005</v>
      </c>
      <c r="F26" s="21">
        <f t="shared" si="1"/>
        <v>87.36512549411366</v>
      </c>
    </row>
    <row r="27" spans="1:6" ht="15">
      <c r="A27" s="39" t="s">
        <v>51</v>
      </c>
      <c r="B27" s="40" t="s">
        <v>52</v>
      </c>
      <c r="C27" s="41">
        <f>SUM(C28:C33)</f>
        <v>224489.11</v>
      </c>
      <c r="D27" s="41">
        <f>SUM(D28:D33)</f>
        <v>109960.1</v>
      </c>
      <c r="E27" s="44">
        <f t="shared" si="0"/>
        <v>-114529.00999999998</v>
      </c>
      <c r="F27" s="45">
        <f t="shared" si="1"/>
        <v>48.98237602705985</v>
      </c>
    </row>
    <row r="28" spans="1:6" ht="15" outlineLevel="1">
      <c r="A28" s="17" t="s">
        <v>18</v>
      </c>
      <c r="B28" s="18" t="s">
        <v>19</v>
      </c>
      <c r="C28" s="19">
        <v>21043.05</v>
      </c>
      <c r="D28" s="19">
        <v>8710.16</v>
      </c>
      <c r="E28" s="20">
        <f t="shared" si="0"/>
        <v>-12332.89</v>
      </c>
      <c r="F28" s="21">
        <f t="shared" si="1"/>
        <v>41.392098578865706</v>
      </c>
    </row>
    <row r="29" spans="1:6" ht="24" customHeight="1" outlineLevel="1">
      <c r="A29" s="17" t="s">
        <v>20</v>
      </c>
      <c r="B29" s="18" t="s">
        <v>21</v>
      </c>
      <c r="C29" s="19">
        <v>172059.7</v>
      </c>
      <c r="D29" s="19">
        <v>84912.74</v>
      </c>
      <c r="E29" s="20">
        <f t="shared" si="0"/>
        <v>-87146.96</v>
      </c>
      <c r="F29" s="21">
        <f t="shared" si="1"/>
        <v>49.35074279450679</v>
      </c>
    </row>
    <row r="30" spans="1:6" ht="34.5" customHeight="1" outlineLevel="1">
      <c r="A30" s="17" t="s">
        <v>82</v>
      </c>
      <c r="B30" s="18" t="s">
        <v>83</v>
      </c>
      <c r="C30" s="19">
        <v>15414.11</v>
      </c>
      <c r="D30" s="19">
        <v>7749.98</v>
      </c>
      <c r="E30" s="20">
        <f t="shared" si="0"/>
        <v>-7664.130000000001</v>
      </c>
      <c r="F30" s="21">
        <f t="shared" si="1"/>
        <v>50.278478614723774</v>
      </c>
    </row>
    <row r="31" spans="1:6" ht="46.5" outlineLevel="1">
      <c r="A31" s="17" t="s">
        <v>78</v>
      </c>
      <c r="B31" s="18" t="s">
        <v>80</v>
      </c>
      <c r="C31" s="19">
        <v>51.39</v>
      </c>
      <c r="D31" s="19">
        <v>48.14</v>
      </c>
      <c r="E31" s="20">
        <f t="shared" si="0"/>
        <v>-3.25</v>
      </c>
      <c r="F31" s="21">
        <f t="shared" si="1"/>
        <v>93.67581241486671</v>
      </c>
    </row>
    <row r="32" spans="1:6" ht="30.75" outlineLevel="1">
      <c r="A32" s="17" t="s">
        <v>22</v>
      </c>
      <c r="B32" s="18" t="s">
        <v>23</v>
      </c>
      <c r="C32" s="19">
        <v>6098.87</v>
      </c>
      <c r="D32" s="19">
        <v>2713.3</v>
      </c>
      <c r="E32" s="20">
        <f t="shared" si="0"/>
        <v>-3385.5699999999997</v>
      </c>
      <c r="F32" s="21">
        <f t="shared" si="1"/>
        <v>44.488569193965446</v>
      </c>
    </row>
    <row r="33" spans="1:6" ht="30.75" outlineLevel="1">
      <c r="A33" s="17" t="s">
        <v>24</v>
      </c>
      <c r="B33" s="18" t="s">
        <v>25</v>
      </c>
      <c r="C33" s="19">
        <v>9821.99</v>
      </c>
      <c r="D33" s="19">
        <v>5825.78</v>
      </c>
      <c r="E33" s="20">
        <f t="shared" si="0"/>
        <v>-3996.21</v>
      </c>
      <c r="F33" s="21">
        <f t="shared" si="1"/>
        <v>59.313642143801815</v>
      </c>
    </row>
    <row r="34" spans="1:6" ht="15">
      <c r="A34" s="39" t="s">
        <v>53</v>
      </c>
      <c r="B34" s="40" t="s">
        <v>54</v>
      </c>
      <c r="C34" s="41">
        <f>SUM(C35:C36)</f>
        <v>32737.350000000002</v>
      </c>
      <c r="D34" s="41">
        <f>SUM(D35:D36)</f>
        <v>14926.19</v>
      </c>
      <c r="E34" s="44">
        <f t="shared" si="0"/>
        <v>-17811.160000000003</v>
      </c>
      <c r="F34" s="45">
        <f t="shared" si="1"/>
        <v>45.59376369803908</v>
      </c>
    </row>
    <row r="35" spans="1:6" ht="15" outlineLevel="1">
      <c r="A35" s="29" t="s">
        <v>26</v>
      </c>
      <c r="B35" s="30" t="s">
        <v>27</v>
      </c>
      <c r="C35" s="31">
        <v>26326.29</v>
      </c>
      <c r="D35" s="31">
        <v>11559.25</v>
      </c>
      <c r="E35" s="27">
        <f t="shared" si="0"/>
        <v>-14767.04</v>
      </c>
      <c r="F35" s="28">
        <f t="shared" si="1"/>
        <v>43.90762997748639</v>
      </c>
    </row>
    <row r="36" spans="1:6" ht="30.75" outlineLevel="1">
      <c r="A36" s="29" t="s">
        <v>79</v>
      </c>
      <c r="B36" s="30" t="s">
        <v>81</v>
      </c>
      <c r="C36" s="31">
        <v>6411.06</v>
      </c>
      <c r="D36" s="31">
        <v>3366.94</v>
      </c>
      <c r="E36" s="27">
        <f t="shared" si="0"/>
        <v>-3044.1200000000003</v>
      </c>
      <c r="F36" s="28">
        <f t="shared" si="1"/>
        <v>52.517680383587106</v>
      </c>
    </row>
    <row r="37" spans="1:6" ht="15">
      <c r="A37" s="39" t="s">
        <v>55</v>
      </c>
      <c r="B37" s="40" t="s">
        <v>56</v>
      </c>
      <c r="C37" s="41">
        <f>SUM(C38:C41)</f>
        <v>17699.46</v>
      </c>
      <c r="D37" s="41">
        <f>SUM(D38:D41)</f>
        <v>9200.949999999999</v>
      </c>
      <c r="E37" s="44">
        <f t="shared" si="0"/>
        <v>-8498.51</v>
      </c>
      <c r="F37" s="45">
        <f t="shared" si="1"/>
        <v>51.9843543249342</v>
      </c>
    </row>
    <row r="38" spans="1:6" ht="15" outlineLevel="1">
      <c r="A38" s="29" t="s">
        <v>28</v>
      </c>
      <c r="B38" s="30" t="s">
        <v>29</v>
      </c>
      <c r="C38" s="31">
        <v>927.27</v>
      </c>
      <c r="D38" s="31">
        <v>418.75</v>
      </c>
      <c r="E38" s="27">
        <f t="shared" si="0"/>
        <v>-508.52</v>
      </c>
      <c r="F38" s="28">
        <f t="shared" si="1"/>
        <v>45.15944654739181</v>
      </c>
    </row>
    <row r="39" spans="1:6" ht="30.75" outlineLevel="1">
      <c r="A39" s="29" t="s">
        <v>30</v>
      </c>
      <c r="B39" s="30" t="s">
        <v>31</v>
      </c>
      <c r="C39" s="31">
        <v>8822.06</v>
      </c>
      <c r="D39" s="31">
        <v>4192.22</v>
      </c>
      <c r="E39" s="27">
        <f t="shared" si="0"/>
        <v>-4629.839999999999</v>
      </c>
      <c r="F39" s="28">
        <f t="shared" si="1"/>
        <v>47.51974028741587</v>
      </c>
    </row>
    <row r="40" spans="1:6" ht="15" outlineLevel="1">
      <c r="A40" s="29" t="s">
        <v>32</v>
      </c>
      <c r="B40" s="30" t="s">
        <v>33</v>
      </c>
      <c r="C40" s="31">
        <v>7564.19</v>
      </c>
      <c r="D40" s="31">
        <v>4375.85</v>
      </c>
      <c r="E40" s="27">
        <f t="shared" si="0"/>
        <v>-3188.3399999999992</v>
      </c>
      <c r="F40" s="28">
        <f t="shared" si="1"/>
        <v>57.84955163738616</v>
      </c>
    </row>
    <row r="41" spans="1:6" ht="30.75" outlineLevel="1">
      <c r="A41" s="29" t="s">
        <v>84</v>
      </c>
      <c r="B41" s="30" t="s">
        <v>85</v>
      </c>
      <c r="C41" s="31">
        <v>385.94</v>
      </c>
      <c r="D41" s="31">
        <v>214.13</v>
      </c>
      <c r="E41" s="27">
        <f t="shared" si="0"/>
        <v>-171.81</v>
      </c>
      <c r="F41" s="28">
        <f t="shared" si="1"/>
        <v>55.48271752085816</v>
      </c>
    </row>
    <row r="42" spans="1:6" ht="15">
      <c r="A42" s="39" t="s">
        <v>57</v>
      </c>
      <c r="B42" s="40" t="s">
        <v>58</v>
      </c>
      <c r="C42" s="41">
        <f>C43</f>
        <v>150</v>
      </c>
      <c r="D42" s="41">
        <f>D43</f>
        <v>44.85</v>
      </c>
      <c r="E42" s="44">
        <f t="shared" si="0"/>
        <v>-105.15</v>
      </c>
      <c r="F42" s="45">
        <f t="shared" si="1"/>
        <v>29.9</v>
      </c>
    </row>
    <row r="43" spans="1:6" ht="15" outlineLevel="1">
      <c r="A43" s="29" t="s">
        <v>34</v>
      </c>
      <c r="B43" s="30" t="s">
        <v>35</v>
      </c>
      <c r="C43" s="31">
        <v>150</v>
      </c>
      <c r="D43" s="31">
        <v>44.85</v>
      </c>
      <c r="E43" s="27">
        <f t="shared" si="0"/>
        <v>-105.15</v>
      </c>
      <c r="F43" s="28">
        <f t="shared" si="1"/>
        <v>29.9</v>
      </c>
    </row>
    <row r="44" spans="1:6" ht="32.25" customHeight="1">
      <c r="A44" s="39" t="s">
        <v>59</v>
      </c>
      <c r="B44" s="40" t="s">
        <v>60</v>
      </c>
      <c r="C44" s="41">
        <f>SUM(C45:C46)</f>
        <v>1886.05</v>
      </c>
      <c r="D44" s="41">
        <f>SUM(D45:D46)</f>
        <v>1741.05</v>
      </c>
      <c r="E44" s="44">
        <f t="shared" si="0"/>
        <v>-145</v>
      </c>
      <c r="F44" s="45">
        <f t="shared" si="1"/>
        <v>92.31197476206887</v>
      </c>
    </row>
    <row r="45" spans="1:6" ht="30.75" outlineLevel="1">
      <c r="A45" s="32" t="s">
        <v>92</v>
      </c>
      <c r="B45" s="33" t="s">
        <v>93</v>
      </c>
      <c r="C45" s="31">
        <v>1294.05</v>
      </c>
      <c r="D45" s="31">
        <v>1294.05</v>
      </c>
      <c r="E45" s="27">
        <f t="shared" si="0"/>
        <v>0</v>
      </c>
      <c r="F45" s="28">
        <f t="shared" si="1"/>
        <v>100</v>
      </c>
    </row>
    <row r="46" spans="1:6" ht="30" customHeight="1" outlineLevel="1">
      <c r="A46" s="29" t="s">
        <v>36</v>
      </c>
      <c r="B46" s="30" t="s">
        <v>37</v>
      </c>
      <c r="C46" s="31">
        <v>592</v>
      </c>
      <c r="D46" s="31">
        <v>447</v>
      </c>
      <c r="E46" s="27">
        <f t="shared" si="0"/>
        <v>-145</v>
      </c>
      <c r="F46" s="28">
        <f t="shared" si="1"/>
        <v>75.50675675675676</v>
      </c>
    </row>
    <row r="47" spans="1:6" ht="46.5" hidden="1">
      <c r="A47" s="39" t="s">
        <v>61</v>
      </c>
      <c r="B47" s="40" t="s">
        <v>62</v>
      </c>
      <c r="C47" s="41">
        <f>C48</f>
        <v>0</v>
      </c>
      <c r="D47" s="41">
        <f>D48</f>
        <v>0</v>
      </c>
      <c r="E47" s="44">
        <f t="shared" si="0"/>
        <v>0</v>
      </c>
      <c r="F47" s="45" t="e">
        <f t="shared" si="1"/>
        <v>#DIV/0!</v>
      </c>
    </row>
    <row r="48" spans="1:6" ht="46.5" hidden="1" outlineLevel="1">
      <c r="A48" s="29" t="s">
        <v>38</v>
      </c>
      <c r="B48" s="30" t="s">
        <v>39</v>
      </c>
      <c r="C48" s="31">
        <v>0</v>
      </c>
      <c r="D48" s="31">
        <v>0</v>
      </c>
      <c r="E48" s="27">
        <f t="shared" si="0"/>
        <v>0</v>
      </c>
      <c r="F48" s="28" t="e">
        <f t="shared" si="1"/>
        <v>#DIV/0!</v>
      </c>
    </row>
    <row r="49" spans="1:6" ht="62.25" outlineLevel="1">
      <c r="A49" s="46" t="s">
        <v>74</v>
      </c>
      <c r="B49" s="47" t="s">
        <v>75</v>
      </c>
      <c r="C49" s="48">
        <f>C50</f>
        <v>3179.18</v>
      </c>
      <c r="D49" s="48">
        <f>D50</f>
        <v>742.29</v>
      </c>
      <c r="E49" s="44">
        <f t="shared" si="0"/>
        <v>-2436.89</v>
      </c>
      <c r="F49" s="45">
        <f t="shared" si="1"/>
        <v>23.348473505746764</v>
      </c>
    </row>
    <row r="50" spans="1:6" ht="78" outlineLevel="1">
      <c r="A50" s="32" t="s">
        <v>76</v>
      </c>
      <c r="B50" s="33" t="s">
        <v>77</v>
      </c>
      <c r="C50" s="31">
        <v>3179.18</v>
      </c>
      <c r="D50" s="31">
        <v>742.29</v>
      </c>
      <c r="E50" s="27">
        <f t="shared" si="0"/>
        <v>-2436.89</v>
      </c>
      <c r="F50" s="28">
        <f t="shared" si="1"/>
        <v>23.348473505746764</v>
      </c>
    </row>
    <row r="51" spans="1:6" ht="15">
      <c r="A51" s="24"/>
      <c r="B51" s="25" t="s">
        <v>73</v>
      </c>
      <c r="C51" s="26">
        <f>C10+C18+C21+C24+C27+C34+C37+C42+C44+C47+C49</f>
        <v>353452.22</v>
      </c>
      <c r="D51" s="26">
        <f>D10+D18+D21+D24+D27+D34+D37+D42+D44+D47+D49</f>
        <v>175255.03000000003</v>
      </c>
      <c r="E51" s="22">
        <f t="shared" si="0"/>
        <v>-178197.18999999994</v>
      </c>
      <c r="F51" s="23">
        <f t="shared" si="1"/>
        <v>49.58379664442341</v>
      </c>
    </row>
    <row r="52" ht="35.25" customHeight="1"/>
    <row r="53" ht="35.25" customHeight="1"/>
  </sheetData>
  <sheetProtection/>
  <mergeCells count="5">
    <mergeCell ref="A5:F5"/>
    <mergeCell ref="A6:F6"/>
    <mergeCell ref="E2:F2"/>
    <mergeCell ref="D4:F4"/>
    <mergeCell ref="E3:F3"/>
  </mergeCells>
  <printOptions/>
  <pageMargins left="1.3385826771653544" right="0.7480314960629921" top="0.7874015748031497" bottom="0.7874015748031497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rep:2.33.0.52</dc:description>
  <cp:lastModifiedBy>K62</cp:lastModifiedBy>
  <cp:lastPrinted>2015-04-16T07:52:58Z</cp:lastPrinted>
  <dcterms:created xsi:type="dcterms:W3CDTF">2014-04-15T06:17:07Z</dcterms:created>
  <dcterms:modified xsi:type="dcterms:W3CDTF">2020-08-24T06:48:21Z</dcterms:modified>
  <cp:category/>
  <cp:version/>
  <cp:contentType/>
  <cp:contentStatus/>
</cp:coreProperties>
</file>