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Print_Area" localSheetId="0">'Бюджет'!$A$1:$F$50</definedName>
  </definedNames>
  <calcPr fullCalcOnLoad="1"/>
</workbook>
</file>

<file path=xl/sharedStrings.xml><?xml version="1.0" encoding="utf-8"?>
<sst xmlns="http://schemas.openxmlformats.org/spreadsheetml/2006/main" count="99" uniqueCount="99">
  <si>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</si>
  <si>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</si>
  <si>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</si>
  <si>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</si>
  <si>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</si>
  <si>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</si>
  <si>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</si>
  <si>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</si>
  <si>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</si>
  <si>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</si>
  <si>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</si>
  <si>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</si>
  <si>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</si>
  <si>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</si>
  <si>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</si>
  <si>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</si>
  <si>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</si>
  <si>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</si>
  <si>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</si>
  <si>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</si>
  <si>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</si>
  <si>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</si>
  <si>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</si>
  <si>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</si>
  <si>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</si>
  <si>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</si>
  <si>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</si>
  <si>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</si>
  <si>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</si>
  <si>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</si>
  <si>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</si>
  <si>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</si>
  <si>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</si>
  <si>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</si>
  <si>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Код</t>
  </si>
  <si>
    <t>Наименование</t>
  </si>
  <si>
    <t>Исполнено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</si>
  <si>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</si>
  <si>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</si>
  <si>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</si>
  <si>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</si>
  <si>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</si>
  <si>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</si>
  <si>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</si>
  <si>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</si>
  <si>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</si>
  <si>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</si>
  <si>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</si>
  <si>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</si>
  <si>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</si>
  <si>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</si>
  <si>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</si>
  <si>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</si>
  <si>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</si>
  <si>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</si>
  <si>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Отклонение</t>
  </si>
  <si>
    <t>% выполнения</t>
  </si>
  <si>
    <t>1</t>
  </si>
  <si>
    <t>2</t>
  </si>
  <si>
    <t>3</t>
  </si>
  <si>
    <t>4</t>
  </si>
  <si>
    <t>5</t>
  </si>
  <si>
    <t>6</t>
  </si>
  <si>
    <t>Исполнение бюджета Киквидзенского муниципального района по расходам</t>
  </si>
  <si>
    <t>тыс.рублей</t>
  </si>
  <si>
    <t>ВСЕГО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</si>
  <si>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</si>
  <si>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</si>
  <si>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</si>
  <si>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</si>
  <si>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0705</t>
  </si>
  <si>
    <t>0804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</si>
  <si>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</si>
  <si>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</si>
  <si>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0703</t>
  </si>
  <si>
    <t>Дополнительное образование детей</t>
  </si>
  <si>
    <t>1006</t>
  </si>
  <si>
    <t>Другие вопросы в области социальной политики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</si>
  <si>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</si>
  <si>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</si>
  <si>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</si>
  <si>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</si>
  <si>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</si>
  <si>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</si>
  <si>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</si>
  <si>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</si>
  <si>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 xml:space="preserve">Приложение 2 </t>
  </si>
  <si>
    <t>Назначено на 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</si>
  <si>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</si>
  <si>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</si>
  <si>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</si>
  <si>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Дорожное хозяйство ( дорожные фонды)</t>
  </si>
  <si>
    <t>за 9 месяцев 2021 года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</si>
  <si>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</si>
  <si>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</si>
  <si>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</si>
  <si>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</si>
  <si>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к Решению</t>
  </si>
  <si>
    <t>Киквидзенской районной Думы от 21.10.2021 года №172/28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</si>
</sst>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#,##0.0"/>
  </numFmts>
  <fonts count="46">
    <font>
      <sz val="10"/>
      <name val="Arial"/>
      <family val="0"/>
    </font>
    <font>
      <b/>
      <sz val="8.5"/>
      <name val="MS Sans Serif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3.5"/>
      <color indexed="8"/>
      <name val="Times New Roman"/>
      <family val="1"/>
    </font>
    <font>
      <b/>
      <sz val="12"/>
      <name val="Arial Narrow"/>
      <family val="0"/>
    </font>
    <font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/>
      <protection locked="0"/>
    </xf>
    <xf numFmtId="49" fontId="5" fillId="33" borderId="0" xfId="0" applyNumberFormat="1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181" fontId="10" fillId="10" borderId="10" xfId="0" applyNumberFormat="1" applyFont="1" applyFill="1" applyBorder="1" applyAlignment="1">
      <alignment horizontal="right" vertical="center"/>
    </xf>
    <xf numFmtId="49" fontId="10" fillId="10" borderId="10" xfId="0" applyNumberFormat="1" applyFont="1" applyFill="1" applyBorder="1" applyAlignment="1" applyProtection="1">
      <alignment horizontal="center"/>
      <protection/>
    </xf>
    <xf numFmtId="49" fontId="10" fillId="10" borderId="10" xfId="0" applyNumberFormat="1" applyFont="1" applyFill="1" applyBorder="1" applyAlignment="1" applyProtection="1">
      <alignment horizontal="left"/>
      <protection/>
    </xf>
    <xf numFmtId="4" fontId="10" fillId="10" borderId="10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>
      <alignment horizontal="right" vertical="center"/>
    </xf>
    <xf numFmtId="181" fontId="11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" fontId="11" fillId="7" borderId="10" xfId="0" applyNumberFormat="1" applyFont="1" applyFill="1" applyBorder="1" applyAlignment="1">
      <alignment horizontal="right" vertical="center"/>
    </xf>
    <xf numFmtId="181" fontId="11" fillId="7" borderId="10" xfId="0" applyNumberFormat="1" applyFont="1" applyFill="1" applyBorder="1" applyAlignment="1">
      <alignment horizontal="right" vertical="center"/>
    </xf>
    <xf numFmtId="4" fontId="10" fillId="7" borderId="10" xfId="0" applyNumberFormat="1" applyFont="1" applyFill="1" applyBorder="1" applyAlignment="1">
      <alignment horizontal="right" vertical="center"/>
    </xf>
    <xf numFmtId="181" fontId="10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0"/>
  <sheetViews>
    <sheetView showGridLines="0" tabSelected="1" view="pageBreakPreview" zoomScale="110" zoomScaleSheetLayoutView="110" zoomScalePageLayoutView="0" workbookViewId="0" topLeftCell="A1">
      <selection activeCell="D4" sqref="D4:F4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customWidth="1"/>
    <col min="5" max="5" width="15.00390625" style="0" customWidth="1"/>
    <col min="6" max="6" width="15.28125" style="0" customWidth="1"/>
  </cols>
  <sheetData>
    <row r="1" spans="1:8" ht="15.75">
      <c r="A1" s="3"/>
      <c r="B1" s="4"/>
      <c r="C1" s="5"/>
      <c r="D1" s="5"/>
      <c r="E1" s="15"/>
      <c r="F1" s="7" t="s">
        <v>86</v>
      </c>
      <c r="G1" s="6"/>
      <c r="H1" s="7"/>
    </row>
    <row r="2" spans="1:8" ht="15" customHeight="1">
      <c r="A2" s="3"/>
      <c r="B2" s="4"/>
      <c r="C2" s="8"/>
      <c r="D2" s="8"/>
      <c r="E2" s="51" t="s">
        <v>97</v>
      </c>
      <c r="F2" s="51"/>
      <c r="G2" s="6"/>
      <c r="H2" s="7"/>
    </row>
    <row r="3" spans="1:8" ht="33" customHeight="1">
      <c r="A3" s="34"/>
      <c r="B3" s="35"/>
      <c r="C3" s="34"/>
      <c r="D3" s="34"/>
      <c r="E3" s="53" t="s">
        <v>98</v>
      </c>
      <c r="F3" s="53"/>
      <c r="G3" s="6"/>
      <c r="H3" s="7"/>
    </row>
    <row r="4" spans="1:8" ht="8.25" customHeight="1">
      <c r="A4" s="9"/>
      <c r="B4" s="10"/>
      <c r="C4" s="11"/>
      <c r="D4" s="52"/>
      <c r="E4" s="52"/>
      <c r="F4" s="52"/>
      <c r="G4" s="12"/>
      <c r="H4" s="12"/>
    </row>
    <row r="5" spans="1:8" ht="17.25" customHeight="1">
      <c r="A5" s="49" t="s">
        <v>63</v>
      </c>
      <c r="B5" s="49"/>
      <c r="C5" s="49"/>
      <c r="D5" s="49"/>
      <c r="E5" s="49"/>
      <c r="F5" s="49"/>
      <c r="G5" s="13"/>
      <c r="H5" s="13"/>
    </row>
    <row r="6" spans="1:8" ht="30" customHeight="1">
      <c r="A6" s="50" t="s">
        <v>92</v>
      </c>
      <c r="B6" s="50"/>
      <c r="C6" s="50"/>
      <c r="D6" s="50"/>
      <c r="E6" s="50"/>
      <c r="F6" s="50"/>
      <c r="G6" s="14"/>
      <c r="H6" s="14"/>
    </row>
    <row r="7" ht="12.75" customHeight="1">
      <c r="F7" s="16" t="s">
        <v>64</v>
      </c>
    </row>
    <row r="8" spans="1:6" ht="27.75" customHeight="1">
      <c r="A8" s="1" t="s">
        <v>34</v>
      </c>
      <c r="B8" s="1" t="s">
        <v>35</v>
      </c>
      <c r="C8" s="1" t="s">
        <v>87</v>
      </c>
      <c r="D8" s="1" t="s">
        <v>36</v>
      </c>
      <c r="E8" s="2" t="s">
        <v>55</v>
      </c>
      <c r="F8" s="2" t="s">
        <v>56</v>
      </c>
    </row>
    <row r="9" spans="1:6" ht="18.75" customHeight="1">
      <c r="A9" s="1" t="s">
        <v>57</v>
      </c>
      <c r="B9" s="1" t="s">
        <v>58</v>
      </c>
      <c r="C9" s="1" t="s">
        <v>59</v>
      </c>
      <c r="D9" s="1" t="s">
        <v>60</v>
      </c>
      <c r="E9" s="2" t="s">
        <v>61</v>
      </c>
      <c r="F9" s="2" t="s">
        <v>62</v>
      </c>
    </row>
    <row r="10" spans="1:6" ht="31.5">
      <c r="A10" s="39" t="s">
        <v>38</v>
      </c>
      <c r="B10" s="40" t="s">
        <v>37</v>
      </c>
      <c r="C10" s="41">
        <f>SUM(C11:C17)</f>
        <v>52144.61</v>
      </c>
      <c r="D10" s="41">
        <f>SUM(D11:D17)</f>
        <v>32213.72</v>
      </c>
      <c r="E10" s="44">
        <f>D10-C10</f>
        <v>-19930.89</v>
      </c>
      <c r="F10" s="45">
        <f>D10/C10*100</f>
        <v>61.77766024139408</v>
      </c>
    </row>
    <row r="11" spans="1:6" ht="63">
      <c r="A11" s="32" t="s">
        <v>78</v>
      </c>
      <c r="B11" s="33" t="s">
        <v>79</v>
      </c>
      <c r="C11" s="36">
        <v>1408.1</v>
      </c>
      <c r="D11" s="36">
        <v>841.42</v>
      </c>
      <c r="E11" s="20">
        <f aca="true" t="shared" si="0" ref="E11:E50">D11-C11</f>
        <v>-566.68</v>
      </c>
      <c r="F11" s="21">
        <f aca="true" t="shared" si="1" ref="F11:F50">D11/C11*100</f>
        <v>59.7556991690931</v>
      </c>
    </row>
    <row r="12" spans="1:6" ht="94.5" outlineLevel="1">
      <c r="A12" s="17" t="s">
        <v>0</v>
      </c>
      <c r="B12" s="18" t="s">
        <v>1</v>
      </c>
      <c r="C12" s="19">
        <v>649.63</v>
      </c>
      <c r="D12" s="19">
        <v>426.96</v>
      </c>
      <c r="E12" s="20">
        <f t="shared" si="0"/>
        <v>-222.67000000000002</v>
      </c>
      <c r="F12" s="21">
        <f t="shared" si="1"/>
        <v>65.72356572202638</v>
      </c>
    </row>
    <row r="13" spans="1:6" ht="126" outlineLevel="1">
      <c r="A13" s="17" t="s">
        <v>2</v>
      </c>
      <c r="B13" s="18" t="s">
        <v>3</v>
      </c>
      <c r="C13" s="19">
        <v>19138.27</v>
      </c>
      <c r="D13" s="19">
        <v>12372.52</v>
      </c>
      <c r="E13" s="20">
        <f t="shared" si="0"/>
        <v>-6765.75</v>
      </c>
      <c r="F13" s="21">
        <f t="shared" si="1"/>
        <v>64.64805857582738</v>
      </c>
    </row>
    <row r="14" spans="1:6" ht="15.75" outlineLevel="1">
      <c r="A14" s="37" t="s">
        <v>80</v>
      </c>
      <c r="B14" s="38" t="s">
        <v>81</v>
      </c>
      <c r="C14" s="19">
        <v>6.8</v>
      </c>
      <c r="D14" s="19">
        <v>0</v>
      </c>
      <c r="E14" s="20">
        <f t="shared" si="0"/>
        <v>-6.8</v>
      </c>
      <c r="F14" s="21">
        <f t="shared" si="1"/>
        <v>0</v>
      </c>
    </row>
    <row r="15" spans="1:6" ht="78.75" outlineLevel="1">
      <c r="A15" s="17" t="s">
        <v>4</v>
      </c>
      <c r="B15" s="18" t="s">
        <v>5</v>
      </c>
      <c r="C15" s="19">
        <v>6947.52</v>
      </c>
      <c r="D15" s="19">
        <v>4766.64</v>
      </c>
      <c r="E15" s="20">
        <f t="shared" si="0"/>
        <v>-2180.88</v>
      </c>
      <c r="F15" s="21">
        <f t="shared" si="1"/>
        <v>68.60923034406522</v>
      </c>
    </row>
    <row r="16" spans="1:6" ht="15.75" outlineLevel="1">
      <c r="A16" s="17" t="s">
        <v>6</v>
      </c>
      <c r="B16" s="18" t="s">
        <v>7</v>
      </c>
      <c r="C16" s="19">
        <v>150</v>
      </c>
      <c r="D16" s="19">
        <v>0</v>
      </c>
      <c r="E16" s="20">
        <f t="shared" si="0"/>
        <v>-150</v>
      </c>
      <c r="F16" s="21">
        <f t="shared" si="1"/>
        <v>0</v>
      </c>
    </row>
    <row r="17" spans="1:6" ht="31.5" outlineLevel="1">
      <c r="A17" s="17" t="s">
        <v>8</v>
      </c>
      <c r="B17" s="18" t="s">
        <v>9</v>
      </c>
      <c r="C17" s="19">
        <v>23844.29</v>
      </c>
      <c r="D17" s="19">
        <v>13806.18</v>
      </c>
      <c r="E17" s="20">
        <f t="shared" si="0"/>
        <v>-10038.11</v>
      </c>
      <c r="F17" s="21">
        <f t="shared" si="1"/>
        <v>57.90140951984731</v>
      </c>
    </row>
    <row r="18" spans="1:6" ht="47.25">
      <c r="A18" s="39" t="s">
        <v>39</v>
      </c>
      <c r="B18" s="40" t="s">
        <v>40</v>
      </c>
      <c r="C18" s="41">
        <f>SUM(C19:C20)</f>
        <v>528.61</v>
      </c>
      <c r="D18" s="41">
        <f>SUM(D19:D20)</f>
        <v>10</v>
      </c>
      <c r="E18" s="42">
        <f t="shared" si="0"/>
        <v>-518.61</v>
      </c>
      <c r="F18" s="43">
        <f t="shared" si="1"/>
        <v>1.8917538449896898</v>
      </c>
    </row>
    <row r="19" spans="1:6" ht="78.75" outlineLevel="1">
      <c r="A19" s="17" t="s">
        <v>88</v>
      </c>
      <c r="B19" s="18" t="s">
        <v>89</v>
      </c>
      <c r="C19" s="19">
        <v>518.61</v>
      </c>
      <c r="D19" s="19">
        <v>0</v>
      </c>
      <c r="E19" s="20">
        <f t="shared" si="0"/>
        <v>-518.61</v>
      </c>
      <c r="F19" s="21">
        <f t="shared" si="1"/>
        <v>0</v>
      </c>
    </row>
    <row r="20" spans="1:6" ht="63" outlineLevel="1">
      <c r="A20" s="17" t="s">
        <v>93</v>
      </c>
      <c r="B20" s="18" t="s">
        <v>94</v>
      </c>
      <c r="C20" s="19">
        <v>10</v>
      </c>
      <c r="D20" s="19">
        <v>10</v>
      </c>
      <c r="E20" s="20">
        <f t="shared" si="0"/>
        <v>0</v>
      </c>
      <c r="F20" s="21">
        <f t="shared" si="1"/>
        <v>100</v>
      </c>
    </row>
    <row r="21" spans="1:6" ht="15.75">
      <c r="A21" s="39" t="s">
        <v>41</v>
      </c>
      <c r="B21" s="40" t="s">
        <v>42</v>
      </c>
      <c r="C21" s="41">
        <f>SUM(C22:C24)</f>
        <v>15091.93</v>
      </c>
      <c r="D21" s="41">
        <f>SUM(D22:D24)</f>
        <v>12391.93</v>
      </c>
      <c r="E21" s="44">
        <f t="shared" si="0"/>
        <v>-2700</v>
      </c>
      <c r="F21" s="45">
        <f t="shared" si="1"/>
        <v>82.10964402829856</v>
      </c>
    </row>
    <row r="22" spans="1:6" ht="31.5">
      <c r="A22" s="32" t="s">
        <v>95</v>
      </c>
      <c r="B22" s="33" t="s">
        <v>96</v>
      </c>
      <c r="C22" s="36">
        <v>41</v>
      </c>
      <c r="D22" s="36">
        <v>41</v>
      </c>
      <c r="E22" s="20">
        <f t="shared" si="0"/>
        <v>0</v>
      </c>
      <c r="F22" s="21">
        <f t="shared" si="1"/>
        <v>100</v>
      </c>
    </row>
    <row r="23" spans="1:6" ht="31.5" outlineLevel="1">
      <c r="A23" s="17" t="s">
        <v>90</v>
      </c>
      <c r="B23" s="18" t="s">
        <v>91</v>
      </c>
      <c r="C23" s="19">
        <v>12350.93</v>
      </c>
      <c r="D23" s="19">
        <v>12350.93</v>
      </c>
      <c r="E23" s="20">
        <f t="shared" si="0"/>
        <v>0</v>
      </c>
      <c r="F23" s="21">
        <f t="shared" si="1"/>
        <v>100</v>
      </c>
    </row>
    <row r="24" spans="1:6" ht="31.5" outlineLevel="1">
      <c r="A24" s="37" t="s">
        <v>82</v>
      </c>
      <c r="B24" s="38" t="s">
        <v>83</v>
      </c>
      <c r="C24" s="19">
        <v>2700</v>
      </c>
      <c r="D24" s="19">
        <v>0</v>
      </c>
      <c r="E24" s="20">
        <f t="shared" si="0"/>
        <v>-2700</v>
      </c>
      <c r="F24" s="21">
        <f t="shared" si="1"/>
        <v>0</v>
      </c>
    </row>
    <row r="25" spans="1:6" ht="31.5">
      <c r="A25" s="39" t="s">
        <v>43</v>
      </c>
      <c r="B25" s="40" t="s">
        <v>44</v>
      </c>
      <c r="C25" s="41">
        <f>SUM(C26:C27)</f>
        <v>12419.34</v>
      </c>
      <c r="D25" s="41">
        <f>SUM(D26:D27)</f>
        <v>9800.67</v>
      </c>
      <c r="E25" s="44">
        <f t="shared" si="0"/>
        <v>-2618.67</v>
      </c>
      <c r="F25" s="45">
        <f t="shared" si="1"/>
        <v>78.91458000183584</v>
      </c>
    </row>
    <row r="26" spans="1:6" ht="15.75" outlineLevel="1">
      <c r="A26" s="17" t="s">
        <v>10</v>
      </c>
      <c r="B26" s="18" t="s">
        <v>11</v>
      </c>
      <c r="C26" s="19">
        <v>8720.36</v>
      </c>
      <c r="D26" s="19">
        <v>6412.26</v>
      </c>
      <c r="E26" s="20">
        <f t="shared" si="0"/>
        <v>-2308.1000000000004</v>
      </c>
      <c r="F26" s="21">
        <f t="shared" si="1"/>
        <v>73.53205601603602</v>
      </c>
    </row>
    <row r="27" spans="1:6" ht="15.75" outlineLevel="1">
      <c r="A27" s="17" t="s">
        <v>12</v>
      </c>
      <c r="B27" s="18" t="s">
        <v>13</v>
      </c>
      <c r="C27" s="19">
        <v>3698.98</v>
      </c>
      <c r="D27" s="19">
        <v>3388.41</v>
      </c>
      <c r="E27" s="20">
        <f t="shared" si="0"/>
        <v>-310.57000000000016</v>
      </c>
      <c r="F27" s="21">
        <f t="shared" si="1"/>
        <v>91.60390161612119</v>
      </c>
    </row>
    <row r="28" spans="1:6" ht="15.75">
      <c r="A28" s="39" t="s">
        <v>45</v>
      </c>
      <c r="B28" s="40" t="s">
        <v>46</v>
      </c>
      <c r="C28" s="41">
        <f>SUM(C29:C34)</f>
        <v>224795.56</v>
      </c>
      <c r="D28" s="41">
        <f>SUM(D29:D34)</f>
        <v>139440.34</v>
      </c>
      <c r="E28" s="44">
        <f t="shared" si="0"/>
        <v>-85355.22</v>
      </c>
      <c r="F28" s="45">
        <f t="shared" si="1"/>
        <v>62.029846141089266</v>
      </c>
    </row>
    <row r="29" spans="1:6" ht="15.75" outlineLevel="1">
      <c r="A29" s="17" t="s">
        <v>14</v>
      </c>
      <c r="B29" s="18" t="s">
        <v>15</v>
      </c>
      <c r="C29" s="19">
        <v>17589.87</v>
      </c>
      <c r="D29" s="19">
        <v>11319.8</v>
      </c>
      <c r="E29" s="20">
        <f t="shared" si="0"/>
        <v>-6270.07</v>
      </c>
      <c r="F29" s="21">
        <f t="shared" si="1"/>
        <v>64.35408561859752</v>
      </c>
    </row>
    <row r="30" spans="1:6" ht="24" customHeight="1" outlineLevel="1">
      <c r="A30" s="17" t="s">
        <v>16</v>
      </c>
      <c r="B30" s="18" t="s">
        <v>17</v>
      </c>
      <c r="C30" s="19">
        <v>171879.15</v>
      </c>
      <c r="D30" s="19">
        <v>105767.94</v>
      </c>
      <c r="E30" s="20">
        <f t="shared" si="0"/>
        <v>-66111.20999999999</v>
      </c>
      <c r="F30" s="21">
        <f t="shared" si="1"/>
        <v>61.53622472533754</v>
      </c>
    </row>
    <row r="31" spans="1:6" ht="34.5" customHeight="1" outlineLevel="1">
      <c r="A31" s="17" t="s">
        <v>74</v>
      </c>
      <c r="B31" s="18" t="s">
        <v>75</v>
      </c>
      <c r="C31" s="19">
        <v>16995.63</v>
      </c>
      <c r="D31" s="19">
        <v>10169.51</v>
      </c>
      <c r="E31" s="20">
        <f t="shared" si="0"/>
        <v>-6826.120000000001</v>
      </c>
      <c r="F31" s="21">
        <f t="shared" si="1"/>
        <v>59.83602843789845</v>
      </c>
    </row>
    <row r="32" spans="1:6" ht="47.25" outlineLevel="1">
      <c r="A32" s="17" t="s">
        <v>70</v>
      </c>
      <c r="B32" s="18" t="s">
        <v>72</v>
      </c>
      <c r="C32" s="19">
        <v>30</v>
      </c>
      <c r="D32" s="19">
        <v>18.23</v>
      </c>
      <c r="E32" s="20">
        <f t="shared" si="0"/>
        <v>-11.77</v>
      </c>
      <c r="F32" s="21">
        <f t="shared" si="1"/>
        <v>60.766666666666666</v>
      </c>
    </row>
    <row r="33" spans="1:6" ht="31.5" outlineLevel="1">
      <c r="A33" s="17" t="s">
        <v>18</v>
      </c>
      <c r="B33" s="18" t="s">
        <v>19</v>
      </c>
      <c r="C33" s="19">
        <v>6679.92</v>
      </c>
      <c r="D33" s="19">
        <v>4096.63</v>
      </c>
      <c r="E33" s="20">
        <f t="shared" si="0"/>
        <v>-2583.29</v>
      </c>
      <c r="F33" s="21">
        <f t="shared" si="1"/>
        <v>61.32753086863316</v>
      </c>
    </row>
    <row r="34" spans="1:6" ht="31.5" outlineLevel="1">
      <c r="A34" s="17" t="s">
        <v>20</v>
      </c>
      <c r="B34" s="18" t="s">
        <v>21</v>
      </c>
      <c r="C34" s="19">
        <v>11620.99</v>
      </c>
      <c r="D34" s="19">
        <v>8068.23</v>
      </c>
      <c r="E34" s="20">
        <f t="shared" si="0"/>
        <v>-3552.76</v>
      </c>
      <c r="F34" s="21">
        <f t="shared" si="1"/>
        <v>69.42807798647102</v>
      </c>
    </row>
    <row r="35" spans="1:6" ht="15.75">
      <c r="A35" s="39" t="s">
        <v>47</v>
      </c>
      <c r="B35" s="40" t="s">
        <v>48</v>
      </c>
      <c r="C35" s="41">
        <f>SUM(C36:C37)</f>
        <v>34368.15</v>
      </c>
      <c r="D35" s="41">
        <f>SUM(D36:D37)</f>
        <v>17613.96</v>
      </c>
      <c r="E35" s="44">
        <f t="shared" si="0"/>
        <v>-16754.190000000002</v>
      </c>
      <c r="F35" s="45">
        <f t="shared" si="1"/>
        <v>51.250823800524614</v>
      </c>
    </row>
    <row r="36" spans="1:6" ht="15.75" outlineLevel="1">
      <c r="A36" s="29" t="s">
        <v>22</v>
      </c>
      <c r="B36" s="30" t="s">
        <v>23</v>
      </c>
      <c r="C36" s="31">
        <v>27736.28</v>
      </c>
      <c r="D36" s="31">
        <v>13522.86</v>
      </c>
      <c r="E36" s="27">
        <f t="shared" si="0"/>
        <v>-14213.419999999998</v>
      </c>
      <c r="F36" s="28">
        <f t="shared" si="1"/>
        <v>48.755132267196615</v>
      </c>
    </row>
    <row r="37" spans="1:6" ht="31.5" outlineLevel="1">
      <c r="A37" s="29" t="s">
        <v>71</v>
      </c>
      <c r="B37" s="30" t="s">
        <v>73</v>
      </c>
      <c r="C37" s="31">
        <v>6631.87</v>
      </c>
      <c r="D37" s="31">
        <v>4091.1</v>
      </c>
      <c r="E37" s="27">
        <f t="shared" si="0"/>
        <v>-2540.77</v>
      </c>
      <c r="F37" s="28">
        <f t="shared" si="1"/>
        <v>61.68848303721273</v>
      </c>
    </row>
    <row r="38" spans="1:6" ht="15.75">
      <c r="A38" s="39" t="s">
        <v>49</v>
      </c>
      <c r="B38" s="40" t="s">
        <v>50</v>
      </c>
      <c r="C38" s="41">
        <f>SUM(C39:C42)</f>
        <v>16627.29</v>
      </c>
      <c r="D38" s="41">
        <f>SUM(D39:D42)</f>
        <v>11314.51</v>
      </c>
      <c r="E38" s="44">
        <f t="shared" si="0"/>
        <v>-5312.780000000001</v>
      </c>
      <c r="F38" s="45">
        <f t="shared" si="1"/>
        <v>68.04782980269184</v>
      </c>
    </row>
    <row r="39" spans="1:6" ht="15.75" outlineLevel="1">
      <c r="A39" s="29" t="s">
        <v>24</v>
      </c>
      <c r="B39" s="30" t="s">
        <v>25</v>
      </c>
      <c r="C39" s="31">
        <v>1103.8</v>
      </c>
      <c r="D39" s="31">
        <v>559.62</v>
      </c>
      <c r="E39" s="27">
        <f t="shared" si="0"/>
        <v>-544.18</v>
      </c>
      <c r="F39" s="28">
        <f t="shared" si="1"/>
        <v>50.69940206559159</v>
      </c>
    </row>
    <row r="40" spans="1:6" ht="31.5" outlineLevel="1">
      <c r="A40" s="29" t="s">
        <v>26</v>
      </c>
      <c r="B40" s="30" t="s">
        <v>27</v>
      </c>
      <c r="C40" s="31">
        <v>7783.06</v>
      </c>
      <c r="D40" s="31">
        <v>4722.39</v>
      </c>
      <c r="E40" s="27">
        <f t="shared" si="0"/>
        <v>-3060.67</v>
      </c>
      <c r="F40" s="28">
        <f t="shared" si="1"/>
        <v>60.67523570420889</v>
      </c>
    </row>
    <row r="41" spans="1:6" ht="15.75" outlineLevel="1">
      <c r="A41" s="29" t="s">
        <v>28</v>
      </c>
      <c r="B41" s="30" t="s">
        <v>29</v>
      </c>
      <c r="C41" s="31">
        <v>7354.49</v>
      </c>
      <c r="D41" s="31">
        <v>5752.65</v>
      </c>
      <c r="E41" s="27">
        <f t="shared" si="0"/>
        <v>-1601.8400000000001</v>
      </c>
      <c r="F41" s="28">
        <f t="shared" si="1"/>
        <v>78.21956383107462</v>
      </c>
    </row>
    <row r="42" spans="1:6" ht="31.5" outlineLevel="1">
      <c r="A42" s="29" t="s">
        <v>76</v>
      </c>
      <c r="B42" s="30" t="s">
        <v>77</v>
      </c>
      <c r="C42" s="31">
        <v>385.94</v>
      </c>
      <c r="D42" s="31">
        <v>279.85</v>
      </c>
      <c r="E42" s="27">
        <f t="shared" si="0"/>
        <v>-106.08999999999997</v>
      </c>
      <c r="F42" s="28">
        <f t="shared" si="1"/>
        <v>72.51127118204903</v>
      </c>
    </row>
    <row r="43" spans="1:6" ht="15.75">
      <c r="A43" s="39" t="s">
        <v>51</v>
      </c>
      <c r="B43" s="40" t="s">
        <v>52</v>
      </c>
      <c r="C43" s="41">
        <f>C44</f>
        <v>200</v>
      </c>
      <c r="D43" s="41">
        <f>D44</f>
        <v>50.45</v>
      </c>
      <c r="E43" s="44">
        <f t="shared" si="0"/>
        <v>-149.55</v>
      </c>
      <c r="F43" s="45">
        <f t="shared" si="1"/>
        <v>25.225</v>
      </c>
    </row>
    <row r="44" spans="1:6" ht="15.75" outlineLevel="1">
      <c r="A44" s="29" t="s">
        <v>30</v>
      </c>
      <c r="B44" s="30" t="s">
        <v>31</v>
      </c>
      <c r="C44" s="31">
        <v>200</v>
      </c>
      <c r="D44" s="36">
        <v>50.45</v>
      </c>
      <c r="E44" s="27">
        <f t="shared" si="0"/>
        <v>-149.55</v>
      </c>
      <c r="F44" s="28">
        <f t="shared" si="1"/>
        <v>25.225</v>
      </c>
    </row>
    <row r="45" spans="1:6" ht="32.25" customHeight="1">
      <c r="A45" s="39" t="s">
        <v>53</v>
      </c>
      <c r="B45" s="40" t="s">
        <v>54</v>
      </c>
      <c r="C45" s="41">
        <f>SUM(C46:C47)</f>
        <v>1915.1</v>
      </c>
      <c r="D45" s="41">
        <f>SUM(D46:D47)</f>
        <v>1767.6</v>
      </c>
      <c r="E45" s="44">
        <f t="shared" si="0"/>
        <v>-147.5</v>
      </c>
      <c r="F45" s="45">
        <f t="shared" si="1"/>
        <v>92.29805232102763</v>
      </c>
    </row>
    <row r="46" spans="1:6" ht="31.5" outlineLevel="1">
      <c r="A46" s="32" t="s">
        <v>84</v>
      </c>
      <c r="B46" s="33" t="s">
        <v>85</v>
      </c>
      <c r="C46" s="31">
        <v>1325.1</v>
      </c>
      <c r="D46" s="31">
        <v>1325.1</v>
      </c>
      <c r="E46" s="27">
        <f t="shared" si="0"/>
        <v>0</v>
      </c>
      <c r="F46" s="28">
        <f t="shared" si="1"/>
        <v>100</v>
      </c>
    </row>
    <row r="47" spans="1:6" ht="31.5" outlineLevel="1">
      <c r="A47" s="29" t="s">
        <v>32</v>
      </c>
      <c r="B47" s="30" t="s">
        <v>33</v>
      </c>
      <c r="C47" s="31">
        <v>590</v>
      </c>
      <c r="D47" s="31">
        <v>442.5</v>
      </c>
      <c r="E47" s="27">
        <f t="shared" si="0"/>
        <v>-147.5</v>
      </c>
      <c r="F47" s="28">
        <f t="shared" si="1"/>
        <v>75</v>
      </c>
    </row>
    <row r="48" spans="1:6" ht="63" outlineLevel="1">
      <c r="A48" s="46" t="s">
        <v>66</v>
      </c>
      <c r="B48" s="47" t="s">
        <v>67</v>
      </c>
      <c r="C48" s="48">
        <f>C49</f>
        <v>17550.85</v>
      </c>
      <c r="D48" s="48">
        <f>D49</f>
        <v>13414.79</v>
      </c>
      <c r="E48" s="44">
        <f t="shared" si="0"/>
        <v>-4136.059999999998</v>
      </c>
      <c r="F48" s="45">
        <f t="shared" si="1"/>
        <v>76.43384793329099</v>
      </c>
    </row>
    <row r="49" spans="1:6" ht="78.75" outlineLevel="1">
      <c r="A49" s="32" t="s">
        <v>68</v>
      </c>
      <c r="B49" s="33" t="s">
        <v>69</v>
      </c>
      <c r="C49" s="31">
        <v>17550.85</v>
      </c>
      <c r="D49" s="31">
        <v>13414.79</v>
      </c>
      <c r="E49" s="27">
        <f t="shared" si="0"/>
        <v>-4136.059999999998</v>
      </c>
      <c r="F49" s="28">
        <f t="shared" si="1"/>
        <v>76.43384793329099</v>
      </c>
    </row>
    <row r="50" spans="1:6" ht="15.75">
      <c r="A50" s="24"/>
      <c r="B50" s="25" t="s">
        <v>65</v>
      </c>
      <c r="C50" s="26">
        <f>C10+C18+C21+C25+C28+C35+C38+C43+C45+C48</f>
        <v>375641.43999999994</v>
      </c>
      <c r="D50" s="26">
        <f>D10+D18+D21+D25+D28+D35+D38+D43+D45+D48</f>
        <v>238017.97000000003</v>
      </c>
      <c r="E50" s="22">
        <f t="shared" si="0"/>
        <v>-137623.4699999999</v>
      </c>
      <c r="F50" s="23">
        <f t="shared" si="1"/>
        <v>63.36307570325575</v>
      </c>
    </row>
    <row r="51" ht="35.25" customHeight="1"/>
    <row r="52" ht="35.25" customHeight="1"/>
  </sheetData>
  <sheetProtection/>
  <mergeCells count="5">
    <mergeCell ref="A5:F5"/>
    <mergeCell ref="A6:F6"/>
    <mergeCell ref="E2:F2"/>
    <mergeCell ref="D4:F4"/>
    <mergeCell ref="E3:F3"/>
  </mergeCells>
  <printOptions/>
  <pageMargins left="1.3385826771653544" right="0.7480314960629921" top="0.7874015748031497" bottom="0.7874015748031497" header="0.5118110236220472" footer="0.5118110236220472"/>
  <pageSetup fitToHeight="0" fitToWidth="1" horizontalDpi="600" verticalDpi="600" orientation="portrait" paperSize="9" scale="81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>POI HSSF rep:2.33.0.52</dc:description>
  <cp:lastModifiedBy>Савина</cp:lastModifiedBy>
  <cp:lastPrinted>2021-10-15T08:41:41Z</cp:lastPrinted>
  <dcterms:created xsi:type="dcterms:W3CDTF">2014-04-15T06:17:07Z</dcterms:created>
  <dcterms:modified xsi:type="dcterms:W3CDTF">2021-10-22T10:42:42Z</dcterms:modified>
  <cp:category/>
  <cp:version/>
  <cp:contentType/>
  <cp:contentStatus/>
</cp:coreProperties>
</file>