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<sst xmlns="http://schemas.openxmlformats.org/spreadsheetml/2006/main" count="151" uniqueCount="151">
  <si>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</si>
  <si>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</si>
  <si>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</si>
  <si>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</si>
  <si>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</si>
  <si>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</si>
  <si>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</si>
  <si>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</si>
  <si>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</si>
  <si>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</si>
  <si>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</si>
  <si>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</si>
  <si>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</si>
  <si>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</si>
  <si>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</si>
  <si>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</si>
  <si>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</si>
  <si>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</si>
  <si>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</si>
  <si>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</si>
  <si>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</si>
  <si>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</si>
  <si>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</si>
  <si>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</si>
  <si>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</si>
  <si>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</si>
  <si>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</si>
  <si>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</si>
  <si>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</si>
  <si>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</si>
  <si>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</si>
  <si>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</si>
  <si>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</si>
  <si>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</si>
  <si>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</si>
  <si>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</si>
  <si>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</si>
  <si>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</si>
  <si>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</si>
  <si>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</si>
  <si>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</si>
  <si>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</si>
  <si>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</si>
  <si>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</si>
  <si>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</si>
  <si>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</si>
  <si>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</si>
  <si>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</si>
  <si>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</si>
  <si>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</si>
  <si>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</si>
  <si>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</si>
  <si>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</si>
  <si>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</si>
  <si>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</si>
  <si>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</si>
  <si>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</si>
  <si>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</si>
  <si>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</si>
  <si>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</si>
  <si>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</si>
  <si>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</si>
  <si>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</si>
  <si>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</si>
  <si>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</si>
  <si>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</si>
  <si>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</si>
  <si>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</si>
  <si>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</si>
  <si>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</si>
  <si>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</si>
  <si>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</si>
  <si>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</si>
  <si>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</si>
  <si>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</si>
  <si>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</si>
  <si>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</si>
  <si>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</si>
  <si>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</si>
  <si>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</si>
  <si>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</si>
  <si>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</si>
  <si>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</si>
  <si>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</si>
  <si>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</si>
  <si>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</si>
  <si>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</si>
  <si>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</si>
  <si>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</si>
  <si>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</si>
  <si>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</si>
  <si>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</si>
  <si>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</si>
  <si>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</si>
  <si>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</si>
  <si>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</si>
  <si>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</si>
  <si>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</si>
  <si>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</si>
  <si>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</si>
  <si>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</si>
  <si>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</si>
  <si>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</si>
  <si>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</si>
  <si>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</si>
  <si>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</si>
  <si>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</si>
  <si>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</si>
  <si>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</si>
  <si>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</si>
  <si>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</si>
  <si>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</si>
  <si>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</si>
  <si>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</si>
  <si>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</si>
  <si>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</si>
  <si>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</si>
  <si>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</si>
  <si>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</si>
  <si>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</si>
  <si>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</si>
  <si>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</si>
  <si>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</si>
  <si>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</si>
  <si>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</si>
  <si>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</si>
  <si>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</si>
  <si>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</si>
  <si>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</si>
  <si>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</si>
  <si>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</si>
  <si>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</si>
  <si>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</si>
  <si>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</si>
  <si>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</si>
  <si>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</si>
  <si>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</si>
  <si>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</si>
  <si>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</si>
  <si>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</si>
  <si>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</si>
  <si>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</si>
  <si>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</si>
  <si>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</si>
  <si>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</si>
  <si>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</si>
  <si>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</si>
  <si>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</si>
  <si>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</si>
  <si>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</si>
  <si>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(в редакции Решения Киквидзенкой районной Думы от 25.02.2021 года № 122/20, от 08.04.2021 года № 131/22, от 01.07.2021 года № 145/24, от 22.07.2021 года № 146/25, от 23.08.2021 года № 158/26)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</si>
</sst>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.75">
      <c r="A2" s="15"/>
      <c r="B2" s="15"/>
      <c r="C2" s="15"/>
      <c r="D2" s="15"/>
      <c r="E2" s="16" t="s">
        <v>126</v>
      </c>
    </row>
    <row r="3" spans="1:5" ht="120">
      <c r="A3" s="15"/>
      <c r="B3" s="15"/>
      <c r="C3" s="15"/>
      <c r="D3" s="15"/>
      <c r="E3" s="24" t="s">
        <v>150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C11+C15+C19+C20+C33+C35+C38+C39</f>
        <v>115769170</v>
      </c>
      <c r="D10" s="11">
        <f>D11+D15+D19+D20+D33+D35+D38+D39</f>
        <v>116228019</v>
      </c>
      <c r="E10" s="11">
        <f>E11+E15+E19+E20+E33+E35+E38+E39</f>
        <v>117219996</v>
      </c>
    </row>
    <row r="11" spans="1:5" ht="18.75">
      <c r="A11" s="10" t="s">
        <v>5</v>
      </c>
      <c r="B11" s="10" t="s">
        <v>6</v>
      </c>
      <c r="C11" s="11">
        <f>C12</f>
        <v>83152733</v>
      </c>
      <c r="D11" s="11">
        <f>D12</f>
        <v>83812061</v>
      </c>
      <c r="E11" s="11">
        <f>E12</f>
        <v>84539263</v>
      </c>
    </row>
    <row r="12" spans="1:5" ht="18.75">
      <c r="A12" s="13" t="s">
        <v>7</v>
      </c>
      <c r="B12" s="13" t="s">
        <v>8</v>
      </c>
      <c r="C12" s="14">
        <f>C13+C14</f>
        <v>83152733</v>
      </c>
      <c r="D12" s="14">
        <f>D13+D14</f>
        <v>83812061</v>
      </c>
      <c r="E12" s="14">
        <f>E13+E14</f>
        <v>84539263</v>
      </c>
    </row>
    <row r="13" spans="1:5" ht="112.5">
      <c r="A13" s="12" t="s">
        <v>9</v>
      </c>
      <c r="B13" s="13" t="s">
        <v>10</v>
      </c>
      <c r="C13" s="21">
        <v>82433580</v>
      </c>
      <c r="D13" s="21">
        <v>83115085</v>
      </c>
      <c r="E13" s="21">
        <v>83864575</v>
      </c>
    </row>
    <row r="14" spans="1:5" ht="75">
      <c r="A14" s="12" t="s">
        <v>11</v>
      </c>
      <c r="B14" s="13" t="s">
        <v>12</v>
      </c>
      <c r="C14" s="21">
        <v>719153</v>
      </c>
      <c r="D14" s="21">
        <v>696976</v>
      </c>
      <c r="E14" s="21">
        <v>674688</v>
      </c>
    </row>
    <row r="15" spans="1:5" ht="18.75">
      <c r="A15" s="10" t="s">
        <v>13</v>
      </c>
      <c r="B15" s="10" t="s">
        <v>14</v>
      </c>
      <c r="C15" s="22">
        <f>C17+C18+C16</f>
        <v>16289450</v>
      </c>
      <c r="D15" s="22">
        <f>D17+D18+D16</f>
        <v>15909730</v>
      </c>
      <c r="E15" s="22">
        <f>E17+E18+E16</f>
        <v>16116970</v>
      </c>
    </row>
    <row r="16" spans="1:5" ht="37.5">
      <c r="A16" s="13" t="s">
        <v>79</v>
      </c>
      <c r="B16" s="13" t="s">
        <v>80</v>
      </c>
      <c r="C16" s="21">
        <v>1076450</v>
      </c>
      <c r="D16" s="21">
        <v>1173330</v>
      </c>
      <c r="E16" s="21">
        <v>1233170</v>
      </c>
    </row>
    <row r="17" spans="1:5" ht="37.5">
      <c r="A17" s="13" t="s">
        <v>15</v>
      </c>
      <c r="B17" s="13" t="s">
        <v>16</v>
      </c>
      <c r="C17" s="21">
        <v>550000</v>
      </c>
      <c r="D17" s="21">
        <v>0</v>
      </c>
      <c r="E17" s="21">
        <v>0</v>
      </c>
    </row>
    <row r="18" spans="1:5" ht="18.75">
      <c r="A18" s="13" t="s">
        <v>17</v>
      </c>
      <c r="B18" s="13" t="s">
        <v>18</v>
      </c>
      <c r="C18" s="21">
        <v>14663000</v>
      </c>
      <c r="D18" s="21">
        <v>14736400</v>
      </c>
      <c r="E18" s="21">
        <v>14883800</v>
      </c>
    </row>
    <row r="19" spans="1:5" ht="18.75">
      <c r="A19" s="10" t="s">
        <v>19</v>
      </c>
      <c r="B19" s="10" t="s">
        <v>20</v>
      </c>
      <c r="C19" s="22">
        <v>1237600</v>
      </c>
      <c r="D19" s="22">
        <v>1287100</v>
      </c>
      <c r="E19" s="22">
        <v>1338600</v>
      </c>
    </row>
    <row r="20" spans="1:5" ht="56.25">
      <c r="A20" s="9" t="s">
        <v>21</v>
      </c>
      <c r="B20" s="10" t="s">
        <v>22</v>
      </c>
      <c r="C20" s="22">
        <f>C21+C32+C30</f>
        <v>10910779</v>
      </c>
      <c r="D20" s="22">
        <f>D21+D32+D30</f>
        <v>10919779</v>
      </c>
      <c r="E20" s="22">
        <f>E21+E32+E30</f>
        <v>10919779</v>
      </c>
    </row>
    <row r="21" spans="1:5" ht="131.25">
      <c r="A21" s="12" t="s">
        <v>23</v>
      </c>
      <c r="B21" s="13" t="s">
        <v>24</v>
      </c>
      <c r="C21" s="21">
        <f>C22+C24+C26+C28</f>
        <v>10615187</v>
      </c>
      <c r="D21" s="21">
        <f>D22+D24+D26+D28</f>
        <v>10615187</v>
      </c>
      <c r="E21" s="21">
        <f>E22+E24+E26+E28</f>
        <v>10615187</v>
      </c>
    </row>
    <row r="22" spans="1:5" ht="93" customHeight="1">
      <c r="A22" s="12" t="s">
        <v>25</v>
      </c>
      <c r="B22" s="13" t="s">
        <v>26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70</v>
      </c>
      <c r="B23" s="23" t="s">
        <v>69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27</v>
      </c>
      <c r="B24" s="23" t="s">
        <v>28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72</v>
      </c>
      <c r="B25" s="23" t="s">
        <v>71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29</v>
      </c>
      <c r="B26" s="23" t="s">
        <v>30</v>
      </c>
      <c r="C26" s="21">
        <f>C27</f>
        <v>10500</v>
      </c>
      <c r="D26" s="21">
        <f>D27</f>
        <v>10500</v>
      </c>
      <c r="E26" s="21">
        <f>E27</f>
        <v>10500</v>
      </c>
    </row>
    <row r="27" spans="1:5" ht="117.75" customHeight="1">
      <c r="A27" s="12" t="s">
        <v>74</v>
      </c>
      <c r="B27" s="23" t="s">
        <v>73</v>
      </c>
      <c r="C27" s="21">
        <v>10500</v>
      </c>
      <c r="D27" s="21">
        <v>10500</v>
      </c>
      <c r="E27" s="21">
        <v>10500</v>
      </c>
    </row>
    <row r="28" spans="1:5" ht="55.5" customHeight="1">
      <c r="A28" s="12" t="s">
        <v>31</v>
      </c>
      <c r="B28" s="13" t="s">
        <v>32</v>
      </c>
      <c r="C28" s="21">
        <f>C29</f>
        <v>155287</v>
      </c>
      <c r="D28" s="21">
        <f>D29</f>
        <v>155287</v>
      </c>
      <c r="E28" s="21">
        <f>E29</f>
        <v>155287</v>
      </c>
    </row>
    <row r="29" spans="1:5" ht="55.5" customHeight="1">
      <c r="A29" s="12" t="s">
        <v>76</v>
      </c>
      <c r="B29" s="13" t="s">
        <v>75</v>
      </c>
      <c r="C29" s="21">
        <v>155287</v>
      </c>
      <c r="D29" s="21">
        <v>155287</v>
      </c>
      <c r="E29" s="21">
        <v>155287</v>
      </c>
    </row>
    <row r="30" spans="1:5" ht="171.75" customHeight="1">
      <c r="A30" s="9" t="s">
        <v>122</v>
      </c>
      <c r="B30" s="25" t="s">
        <v>123</v>
      </c>
      <c r="C30" s="22">
        <f>C31</f>
        <v>232592</v>
      </c>
      <c r="D30" s="22">
        <f>D31</f>
        <v>232592</v>
      </c>
      <c r="E30" s="22">
        <f>E31</f>
        <v>232592</v>
      </c>
    </row>
    <row r="31" spans="1:5" ht="155.25" customHeight="1">
      <c r="A31" s="12" t="s">
        <v>124</v>
      </c>
      <c r="B31" s="23" t="s">
        <v>125</v>
      </c>
      <c r="C31" s="14">
        <v>232592</v>
      </c>
      <c r="D31" s="14">
        <v>232592</v>
      </c>
      <c r="E31" s="14">
        <v>232592</v>
      </c>
    </row>
    <row r="32" spans="1:5" ht="39" customHeight="1">
      <c r="A32" s="12" t="s">
        <v>33</v>
      </c>
      <c r="B32" s="13" t="s">
        <v>34</v>
      </c>
      <c r="C32" s="21">
        <v>63000</v>
      </c>
      <c r="D32" s="21">
        <v>72000</v>
      </c>
      <c r="E32" s="21">
        <v>72000</v>
      </c>
    </row>
    <row r="33" spans="1:5" ht="37.5">
      <c r="A33" s="9" t="s">
        <v>35</v>
      </c>
      <c r="B33" s="10" t="s">
        <v>36</v>
      </c>
      <c r="C33" s="22">
        <f>C34</f>
        <v>145452</v>
      </c>
      <c r="D33" s="22">
        <f>D34</f>
        <v>150833</v>
      </c>
      <c r="E33" s="22">
        <f>E34</f>
        <v>156868</v>
      </c>
    </row>
    <row r="34" spans="1:5" ht="37.5" customHeight="1">
      <c r="A34" s="12" t="s">
        <v>37</v>
      </c>
      <c r="B34" s="13" t="s">
        <v>38</v>
      </c>
      <c r="C34" s="21">
        <v>145452</v>
      </c>
      <c r="D34" s="21">
        <v>150833</v>
      </c>
      <c r="E34" s="21">
        <v>156868</v>
      </c>
    </row>
    <row r="35" spans="1:5" ht="37.5">
      <c r="A35" s="9" t="s">
        <v>39</v>
      </c>
      <c r="B35" s="10" t="s">
        <v>40</v>
      </c>
      <c r="C35" s="22">
        <f>C36+C37</f>
        <v>3939156</v>
      </c>
      <c r="D35" s="22">
        <f>D36+D37</f>
        <v>4134516</v>
      </c>
      <c r="E35" s="22">
        <f>E36+E37</f>
        <v>4134516</v>
      </c>
    </row>
    <row r="36" spans="1:5" ht="18.75">
      <c r="A36" s="12" t="s">
        <v>41</v>
      </c>
      <c r="B36" s="13" t="s">
        <v>42</v>
      </c>
      <c r="C36" s="14">
        <v>3012661</v>
      </c>
      <c r="D36" s="14">
        <v>3208021</v>
      </c>
      <c r="E36" s="14">
        <v>3208021</v>
      </c>
    </row>
    <row r="37" spans="1:5" ht="18.75">
      <c r="A37" s="12" t="s">
        <v>43</v>
      </c>
      <c r="B37" s="13" t="s">
        <v>44</v>
      </c>
      <c r="C37" s="14">
        <v>926495</v>
      </c>
      <c r="D37" s="14">
        <v>926495</v>
      </c>
      <c r="E37" s="14">
        <v>926495</v>
      </c>
    </row>
    <row r="38" spans="1:5" ht="18.75">
      <c r="A38" s="9" t="s">
        <v>45</v>
      </c>
      <c r="B38" s="10" t="s">
        <v>46</v>
      </c>
      <c r="C38" s="11">
        <v>34000</v>
      </c>
      <c r="D38" s="11">
        <v>14000</v>
      </c>
      <c r="E38" s="11">
        <v>14000</v>
      </c>
    </row>
    <row r="39" spans="1:5" ht="18.75">
      <c r="A39" s="9" t="s">
        <v>142</v>
      </c>
      <c r="B39" s="10" t="s">
        <v>143</v>
      </c>
      <c r="C39" s="11">
        <f>C40</f>
        <v>60000</v>
      </c>
      <c r="D39" s="11">
        <f>D40</f>
        <v>0</v>
      </c>
      <c r="E39" s="11">
        <f>E40</f>
        <v>0</v>
      </c>
    </row>
    <row r="40" spans="1:5" ht="37.5">
      <c r="A40" s="12" t="s">
        <v>144</v>
      </c>
      <c r="B40" s="13" t="s">
        <v>145</v>
      </c>
      <c r="C40" s="14">
        <v>60000</v>
      </c>
      <c r="D40" s="14">
        <v>0</v>
      </c>
      <c r="E40" s="14">
        <v>0</v>
      </c>
    </row>
    <row r="41" spans="1:5" ht="18.75">
      <c r="A41" s="5"/>
      <c r="B41" s="3"/>
      <c r="C41" s="6"/>
      <c r="D41" s="6"/>
      <c r="E41" s="6"/>
    </row>
    <row r="42" spans="1:5" ht="18.75">
      <c r="A42" s="8" t="s">
        <v>47</v>
      </c>
      <c r="B42" s="4" t="s">
        <v>48</v>
      </c>
      <c r="C42" s="7">
        <f>C43+C75+C77+C79</f>
        <v>235749082.27</v>
      </c>
      <c r="D42" s="7">
        <f>D43+D75+D77+D79</f>
        <v>194826014.75</v>
      </c>
      <c r="E42" s="7">
        <f>E43+E75+E77+E79</f>
        <v>190319671.96</v>
      </c>
    </row>
    <row r="43" spans="1:5" ht="56.25">
      <c r="A43" s="8" t="s">
        <v>49</v>
      </c>
      <c r="B43" s="4" t="s">
        <v>50</v>
      </c>
      <c r="C43" s="7">
        <f>C45+C53+C68+C44</f>
        <v>235380061.72</v>
      </c>
      <c r="D43" s="7">
        <f>D45+D53+D68+D44</f>
        <v>194006790.75</v>
      </c>
      <c r="E43" s="7">
        <f>E45+E53+E68+E44</f>
        <v>189500447.96</v>
      </c>
    </row>
    <row r="44" spans="1:5" ht="75">
      <c r="A44" s="8" t="s">
        <v>148</v>
      </c>
      <c r="B44" s="4" t="s">
        <v>149</v>
      </c>
      <c r="C44" s="7">
        <f>206000-206000</f>
        <v>0</v>
      </c>
      <c r="D44" s="7">
        <v>0</v>
      </c>
      <c r="E44" s="7">
        <v>0</v>
      </c>
    </row>
    <row r="45" spans="1:5" ht="56.25">
      <c r="A45" s="9" t="s">
        <v>81</v>
      </c>
      <c r="B45" s="10" t="s">
        <v>51</v>
      </c>
      <c r="C45" s="11">
        <f>C51+C46+C48+C50+C49+C47</f>
        <v>45894918.62</v>
      </c>
      <c r="D45" s="11">
        <f>D51+D46+D48+D50+D49+D47</f>
        <v>47385670.75</v>
      </c>
      <c r="E45" s="11">
        <f>E51+E46+E48+E50+E49+E47</f>
        <v>35868527.96</v>
      </c>
    </row>
    <row r="46" spans="1:5" ht="112.5">
      <c r="A46" s="12" t="s">
        <v>98</v>
      </c>
      <c r="B46" s="13" t="s">
        <v>99</v>
      </c>
      <c r="C46" s="14">
        <v>17176000</v>
      </c>
      <c r="D46" s="14">
        <v>17176000</v>
      </c>
      <c r="E46" s="14">
        <v>17176000</v>
      </c>
    </row>
    <row r="47" spans="1:5" ht="56.25">
      <c r="A47" s="12" t="s">
        <v>140</v>
      </c>
      <c r="B47" s="13" t="s">
        <v>141</v>
      </c>
      <c r="C47" s="14">
        <v>0</v>
      </c>
      <c r="D47" s="14">
        <v>6240000</v>
      </c>
      <c r="E47" s="14">
        <v>0</v>
      </c>
    </row>
    <row r="48" spans="1:5" ht="93.75">
      <c r="A48" s="12" t="s">
        <v>114</v>
      </c>
      <c r="B48" s="13" t="s">
        <v>115</v>
      </c>
      <c r="C48" s="14">
        <f>5702300-10903.38</f>
        <v>5691396.62</v>
      </c>
      <c r="D48" s="14">
        <f>6034300-148429.25</f>
        <v>5885870.75</v>
      </c>
      <c r="E48" s="14">
        <f>844800+5126527.96</f>
        <v>5971327.96</v>
      </c>
    </row>
    <row r="49" spans="1:5" ht="60" customHeight="1">
      <c r="A49" s="12" t="s">
        <v>138</v>
      </c>
      <c r="B49" s="13" t="s">
        <v>139</v>
      </c>
      <c r="C49" s="14">
        <v>1254631</v>
      </c>
      <c r="D49" s="14">
        <v>0</v>
      </c>
      <c r="E49" s="14">
        <v>0</v>
      </c>
    </row>
    <row r="50" spans="1:5" ht="60" customHeight="1">
      <c r="A50" s="12" t="s">
        <v>136</v>
      </c>
      <c r="B50" s="13" t="s">
        <v>137</v>
      </c>
      <c r="C50" s="14">
        <v>2113791</v>
      </c>
      <c r="D50" s="14">
        <v>0</v>
      </c>
      <c r="E50" s="14">
        <v>0</v>
      </c>
    </row>
    <row r="51" spans="1:5" ht="18.75">
      <c r="A51" s="12" t="s">
        <v>82</v>
      </c>
      <c r="B51" s="13" t="s">
        <v>52</v>
      </c>
      <c r="C51" s="14">
        <f>C52</f>
        <v>19659100</v>
      </c>
      <c r="D51" s="14">
        <f>D52</f>
        <v>18083800</v>
      </c>
      <c r="E51" s="14">
        <f>E52</f>
        <v>12721200</v>
      </c>
    </row>
    <row r="52" spans="1:5" ht="37.5">
      <c r="A52" s="12" t="s">
        <v>83</v>
      </c>
      <c r="B52" s="13" t="s">
        <v>54</v>
      </c>
      <c r="C52" s="14">
        <f>13908700+967000+2100000+31000-1400000+302400+3750000</f>
        <v>19659100</v>
      </c>
      <c r="D52" s="14">
        <v>18083800</v>
      </c>
      <c r="E52" s="14">
        <v>12721200</v>
      </c>
    </row>
    <row r="53" spans="1:5" ht="37.5">
      <c r="A53" s="9" t="s">
        <v>84</v>
      </c>
      <c r="B53" s="10" t="s">
        <v>53</v>
      </c>
      <c r="C53" s="11">
        <f>C54+C56+C58+C60+C66+C64+C62</f>
        <v>142749358.1</v>
      </c>
      <c r="D53" s="11">
        <f>D54+D56+D58+D60+D66+D64+D62</f>
        <v>134989600</v>
      </c>
      <c r="E53" s="11">
        <f>E54+E56+E58+E60+E66+E64+E62</f>
        <v>141991300</v>
      </c>
    </row>
    <row r="54" spans="1:5" ht="75">
      <c r="A54" s="12" t="s">
        <v>85</v>
      </c>
      <c r="B54" s="13" t="s">
        <v>57</v>
      </c>
      <c r="C54" s="14">
        <f>C55</f>
        <v>4622600</v>
      </c>
      <c r="D54" s="14">
        <f>D55</f>
        <v>4622600</v>
      </c>
      <c r="E54" s="14">
        <f>E55</f>
        <v>4622600</v>
      </c>
    </row>
    <row r="55" spans="1:5" ht="56.25">
      <c r="A55" s="12" t="s">
        <v>86</v>
      </c>
      <c r="B55" s="13" t="s">
        <v>58</v>
      </c>
      <c r="C55" s="14">
        <v>4622600</v>
      </c>
      <c r="D55" s="14">
        <v>4622600</v>
      </c>
      <c r="E55" s="14">
        <v>4622600</v>
      </c>
    </row>
    <row r="56" spans="1:5" ht="56.25">
      <c r="A56" s="12" t="s">
        <v>87</v>
      </c>
      <c r="B56" s="13" t="s">
        <v>59</v>
      </c>
      <c r="C56" s="14">
        <f>C57</f>
        <v>131596181</v>
      </c>
      <c r="D56" s="14">
        <f>D57</f>
        <v>123851400</v>
      </c>
      <c r="E56" s="14">
        <f>E57</f>
        <v>130852700</v>
      </c>
    </row>
    <row r="57" spans="1:5" ht="59.25" customHeight="1">
      <c r="A57" s="12" t="s">
        <v>88</v>
      </c>
      <c r="B57" s="13" t="s">
        <v>60</v>
      </c>
      <c r="C57" s="14">
        <f>142572100+41000+656600-8594600-2457400-409100-15000-197419</f>
        <v>131596181</v>
      </c>
      <c r="D57" s="14">
        <v>123851400</v>
      </c>
      <c r="E57" s="14">
        <v>130852700</v>
      </c>
    </row>
    <row r="58" spans="1:5" ht="73.5" customHeight="1">
      <c r="A58" s="12" t="s">
        <v>89</v>
      </c>
      <c r="B58" s="13" t="s">
        <v>61</v>
      </c>
      <c r="C58" s="14">
        <f>C59</f>
        <v>5243500</v>
      </c>
      <c r="D58" s="14">
        <f>D59</f>
        <v>5243500</v>
      </c>
      <c r="E58" s="14">
        <f>E59</f>
        <v>5243500</v>
      </c>
    </row>
    <row r="59" spans="1:5" ht="75" customHeight="1">
      <c r="A59" s="12" t="s">
        <v>90</v>
      </c>
      <c r="B59" s="13" t="s">
        <v>62</v>
      </c>
      <c r="C59" s="14">
        <v>5243500</v>
      </c>
      <c r="D59" s="14">
        <v>5243500</v>
      </c>
      <c r="E59" s="14">
        <v>5243500</v>
      </c>
    </row>
    <row r="60" spans="1:5" ht="110.25" customHeight="1">
      <c r="A60" s="12" t="s">
        <v>91</v>
      </c>
      <c r="B60" s="13" t="s">
        <v>63</v>
      </c>
      <c r="C60" s="14">
        <f>C61</f>
        <v>200000</v>
      </c>
      <c r="D60" s="14">
        <f>D61</f>
        <v>427500</v>
      </c>
      <c r="E60" s="14">
        <f>E61</f>
        <v>444700</v>
      </c>
    </row>
    <row r="61" spans="1:5" ht="111" customHeight="1">
      <c r="A61" s="12" t="s">
        <v>92</v>
      </c>
      <c r="B61" s="13" t="s">
        <v>64</v>
      </c>
      <c r="C61" s="14">
        <f>483700-283700</f>
        <v>200000</v>
      </c>
      <c r="D61" s="14">
        <v>427500</v>
      </c>
      <c r="E61" s="14">
        <v>444700</v>
      </c>
    </row>
    <row r="62" spans="1:5" ht="76.5" customHeight="1">
      <c r="A62" s="12" t="s">
        <v>119</v>
      </c>
      <c r="B62" s="13" t="s">
        <v>120</v>
      </c>
      <c r="C62" s="14">
        <f>C63</f>
        <v>6800</v>
      </c>
      <c r="D62" s="14">
        <f>D63</f>
        <v>58500</v>
      </c>
      <c r="E62" s="14">
        <f>E63</f>
        <v>3500</v>
      </c>
    </row>
    <row r="63" spans="1:5" ht="111" customHeight="1">
      <c r="A63" s="12" t="s">
        <v>118</v>
      </c>
      <c r="B63" s="13" t="s">
        <v>121</v>
      </c>
      <c r="C63" s="14">
        <v>6800</v>
      </c>
      <c r="D63" s="14">
        <v>58500</v>
      </c>
      <c r="E63" s="14">
        <v>3500</v>
      </c>
    </row>
    <row r="64" spans="1:5" ht="47.25" customHeight="1">
      <c r="A64" s="12" t="s">
        <v>106</v>
      </c>
      <c r="B64" s="13" t="s">
        <v>107</v>
      </c>
      <c r="C64" s="14">
        <f>C65</f>
        <v>263577.1</v>
      </c>
      <c r="D64" s="14">
        <f>D65</f>
        <v>0</v>
      </c>
      <c r="E64" s="14">
        <f>E65</f>
        <v>0</v>
      </c>
    </row>
    <row r="65" spans="1:5" ht="74.25" customHeight="1">
      <c r="A65" s="12" t="s">
        <v>105</v>
      </c>
      <c r="B65" s="13" t="s">
        <v>117</v>
      </c>
      <c r="C65" s="14">
        <f>263600-22.9</f>
        <v>263577.1</v>
      </c>
      <c r="D65" s="14">
        <v>0</v>
      </c>
      <c r="E65" s="14">
        <v>0</v>
      </c>
    </row>
    <row r="66" spans="1:5" ht="38.25" customHeight="1">
      <c r="A66" s="12" t="s">
        <v>93</v>
      </c>
      <c r="B66" s="13" t="s">
        <v>55</v>
      </c>
      <c r="C66" s="14">
        <f>C67</f>
        <v>816700</v>
      </c>
      <c r="D66" s="14">
        <f>D67</f>
        <v>786100</v>
      </c>
      <c r="E66" s="14">
        <f>E67</f>
        <v>824300</v>
      </c>
    </row>
    <row r="67" spans="1:5" ht="55.5" customHeight="1">
      <c r="A67" s="12" t="s">
        <v>94</v>
      </c>
      <c r="B67" s="13" t="s">
        <v>56</v>
      </c>
      <c r="C67" s="14">
        <f>790900+25800</f>
        <v>816700</v>
      </c>
      <c r="D67" s="14">
        <v>786100</v>
      </c>
      <c r="E67" s="14">
        <v>824300</v>
      </c>
    </row>
    <row r="68" spans="1:5" ht="18.75">
      <c r="A68" s="9" t="s">
        <v>95</v>
      </c>
      <c r="B68" s="10" t="s">
        <v>65</v>
      </c>
      <c r="C68" s="11">
        <f>C69+C71+C73+C72</f>
        <v>46735785</v>
      </c>
      <c r="D68" s="11">
        <f>D69+D71+D73+D72</f>
        <v>11631520</v>
      </c>
      <c r="E68" s="11">
        <f>E69+E71+E73+E72</f>
        <v>11640620</v>
      </c>
    </row>
    <row r="69" spans="1:5" ht="93.75">
      <c r="A69" s="12" t="s">
        <v>96</v>
      </c>
      <c r="B69" s="13" t="s">
        <v>66</v>
      </c>
      <c r="C69" s="14">
        <f>C70</f>
        <v>34497465</v>
      </c>
      <c r="D69" s="14">
        <f>D70</f>
        <v>0</v>
      </c>
      <c r="E69" s="14">
        <f>E70</f>
        <v>0</v>
      </c>
    </row>
    <row r="70" spans="1:5" ht="96" customHeight="1">
      <c r="A70" s="12" t="s">
        <v>97</v>
      </c>
      <c r="B70" s="13" t="s">
        <v>67</v>
      </c>
      <c r="C70" s="14">
        <f>19395238+8080809+6060606+666143+208308+340370-71000+600000-400628.51-1389860.49+1007480</f>
        <v>34497465</v>
      </c>
      <c r="D70" s="14">
        <v>0</v>
      </c>
      <c r="E70" s="14">
        <v>0</v>
      </c>
    </row>
    <row r="71" spans="1:5" ht="120" customHeight="1">
      <c r="A71" s="12" t="s">
        <v>108</v>
      </c>
      <c r="B71" s="13" t="s">
        <v>109</v>
      </c>
      <c r="C71" s="14">
        <f>11405500+20</f>
        <v>11405520</v>
      </c>
      <c r="D71" s="14">
        <f>11405500+20</f>
        <v>11405520</v>
      </c>
      <c r="E71" s="14">
        <f>11405520</f>
        <v>11405520</v>
      </c>
    </row>
    <row r="72" spans="1:5" ht="81.75" customHeight="1">
      <c r="A72" s="12" t="s">
        <v>146</v>
      </c>
      <c r="B72" s="13" t="s">
        <v>147</v>
      </c>
      <c r="C72" s="14">
        <v>0</v>
      </c>
      <c r="D72" s="14">
        <v>0</v>
      </c>
      <c r="E72" s="14">
        <v>0</v>
      </c>
    </row>
    <row r="73" spans="1:5" ht="47.25" customHeight="1">
      <c r="A73" s="12" t="s">
        <v>112</v>
      </c>
      <c r="B73" s="13" t="s">
        <v>110</v>
      </c>
      <c r="C73" s="14">
        <f>C74</f>
        <v>832800</v>
      </c>
      <c r="D73" s="14">
        <f>D74</f>
        <v>226000</v>
      </c>
      <c r="E73" s="14">
        <f>E74</f>
        <v>235100</v>
      </c>
    </row>
    <row r="74" spans="1:5" ht="39.75" customHeight="1">
      <c r="A74" s="12" t="s">
        <v>113</v>
      </c>
      <c r="B74" s="13" t="s">
        <v>111</v>
      </c>
      <c r="C74" s="14">
        <f>255700+206000+371100</f>
        <v>832800</v>
      </c>
      <c r="D74" s="14">
        <v>226000</v>
      </c>
      <c r="E74" s="14">
        <v>235100</v>
      </c>
    </row>
    <row r="75" spans="1:5" ht="37.5">
      <c r="A75" s="4" t="s">
        <v>100</v>
      </c>
      <c r="B75" s="4" t="s">
        <v>102</v>
      </c>
      <c r="C75" s="6">
        <f>C76</f>
        <v>819224</v>
      </c>
      <c r="D75" s="6">
        <f>D76</f>
        <v>819224</v>
      </c>
      <c r="E75" s="6">
        <f>E76</f>
        <v>819224</v>
      </c>
    </row>
    <row r="76" spans="1:5" ht="75">
      <c r="A76" s="3" t="s">
        <v>101</v>
      </c>
      <c r="B76" s="3" t="s">
        <v>103</v>
      </c>
      <c r="C76" s="6">
        <v>819224</v>
      </c>
      <c r="D76" s="6">
        <v>819224</v>
      </c>
      <c r="E76" s="6">
        <v>819224</v>
      </c>
    </row>
    <row r="77" spans="1:5" ht="75">
      <c r="A77" s="4" t="s">
        <v>128</v>
      </c>
      <c r="B77" s="4" t="s">
        <v>129</v>
      </c>
      <c r="C77" s="6">
        <f>C78</f>
        <v>7164.5</v>
      </c>
      <c r="D77" s="6">
        <f>D78</f>
        <v>0</v>
      </c>
      <c r="E77" s="6">
        <f>E78</f>
        <v>0</v>
      </c>
    </row>
    <row r="78" spans="1:5" ht="93.75">
      <c r="A78" s="3" t="s">
        <v>130</v>
      </c>
      <c r="B78" s="3" t="s">
        <v>131</v>
      </c>
      <c r="C78" s="6">
        <v>7164.5</v>
      </c>
      <c r="D78" s="6">
        <v>0</v>
      </c>
      <c r="E78" s="6">
        <v>0</v>
      </c>
    </row>
    <row r="79" spans="1:5" ht="75">
      <c r="A79" s="4" t="s">
        <v>132</v>
      </c>
      <c r="B79" s="4" t="s">
        <v>133</v>
      </c>
      <c r="C79" s="6">
        <f>C80</f>
        <v>-457367.95</v>
      </c>
      <c r="D79" s="6">
        <f>D80</f>
        <v>0</v>
      </c>
      <c r="E79" s="6">
        <f>E80</f>
        <v>0</v>
      </c>
    </row>
    <row r="80" spans="1:5" ht="75">
      <c r="A80" s="3" t="s">
        <v>134</v>
      </c>
      <c r="B80" s="3" t="s">
        <v>135</v>
      </c>
      <c r="C80" s="6">
        <v>-457367.95</v>
      </c>
      <c r="D80" s="6">
        <v>0</v>
      </c>
      <c r="E80" s="6">
        <v>0</v>
      </c>
    </row>
    <row r="81" spans="1:5" ht="18.75">
      <c r="A81" s="4" t="s">
        <v>68</v>
      </c>
      <c r="B81" s="3"/>
      <c r="C81" s="7">
        <f>C42+C10</f>
        <v>351518252.27</v>
      </c>
      <c r="D81" s="7">
        <f>D42+D10</f>
        <v>311054033.75</v>
      </c>
      <c r="E81" s="7">
        <f>E42+E10</f>
        <v>307539667.96000004</v>
      </c>
    </row>
    <row r="82" spans="1:5" ht="18.75">
      <c r="A82" s="3"/>
      <c r="B82" s="3"/>
      <c r="C82" s="6"/>
      <c r="D82" s="6"/>
      <c r="E82" s="6"/>
    </row>
    <row r="83" spans="1:5" ht="18.75">
      <c r="A83" s="3"/>
      <c r="B83" s="3"/>
      <c r="C83" s="6"/>
      <c r="D83" s="6"/>
      <c r="E83" s="6"/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6"/>
      <c r="D85" s="6"/>
      <c r="E85" s="6"/>
    </row>
    <row r="86" spans="1:5" ht="18.75">
      <c r="A86" s="3"/>
      <c r="B86" s="3"/>
      <c r="C86" s="6"/>
      <c r="D86" s="6"/>
      <c r="E86" s="6"/>
    </row>
    <row r="87" spans="1:5" ht="18.75">
      <c r="A87" s="3"/>
      <c r="B87" s="3"/>
      <c r="C87" s="6"/>
      <c r="D87" s="6"/>
      <c r="E87" s="6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  <row r="362" spans="1:5" ht="18.75">
      <c r="A362" s="2"/>
      <c r="B362" s="2"/>
      <c r="C362" s="2"/>
      <c r="D362" s="2"/>
      <c r="E362" s="2"/>
    </row>
    <row r="363" spans="1:5" ht="18.75">
      <c r="A363" s="2"/>
      <c r="B363" s="2"/>
      <c r="C363" s="2"/>
      <c r="D363" s="2"/>
      <c r="E363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2021-06-11T08:41:37Z</cp:lastPrinted>
  <dcterms:created xsi:type="dcterms:W3CDTF">2017-11-02T08:33:59Z</dcterms:created>
  <dcterms:modified xsi:type="dcterms:W3CDTF">2021-08-23T13:51:40Z</dcterms:modified>
  <cp:category/>
  <cp:version/>
  <cp:contentType/>
  <cp:contentStatus/>
</cp:coreProperties>
</file>