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1-2023" sheetId="1" r:id="rId1"/>
  </sheets>
  <definedNames>
    <definedName name="_xlnm.Print_Titles" localSheetId="0">'МП_2021-2023'!$10:$13</definedName>
  </definedNames>
  <calcPr fullCalcOnLoad="1"/>
</workbook>
</file>

<file path=xl/sharedStrings.xml><?xml version="1.0" encoding="utf-8"?>
<sst xmlns="http://schemas.openxmlformats.org/spreadsheetml/2006/main" count="96" uniqueCount="68">
  <si>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</si>
  <si>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</si>
  <si>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</si>
  <si>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</si>
  <si>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</si>
  <si>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</si>
  <si>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</si>
  <si>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</si>
  <si>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</si>
  <si>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</si>
  <si>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</si>
  <si>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</si>
  <si>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</si>
  <si>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</si>
  <si>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</si>
  <si>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</si>
  <si>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</si>
  <si>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</si>
  <si>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</si>
  <si>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</si>
  <si>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</si>
  <si>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</si>
  <si>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</si>
  <si>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</si>
  <si>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</si>
  <si>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</si>
  <si>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</si>
  <si>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</si>
  <si>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</si>
  <si>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</si>
  <si>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</si>
  <si>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</si>
  <si>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</si>
  <si>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2022 год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</si>
  <si>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</si>
  <si>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</si>
  <si>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</si>
  <si>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</si>
  <si>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</si>
  <si>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</si>
  <si>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</si>
  <si>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</si>
  <si>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</si>
  <si>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</si>
  <si>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</si>
  <si>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</si>
  <si>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</si>
  <si>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</si>
  <si>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</si>
  <si>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</si>
  <si>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</si>
  <si>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</si>
  <si>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</si>
  <si>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</si>
  <si>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</si>
  <si>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</si>
  <si>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</si>
  <si>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</si>
  <si>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</si>
  <si>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</si>
  <si>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</si>
  <si>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</si>
  <si>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</si>
  <si>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</si>
  <si>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Распределение бюджетных ассигнований на реализацию муниципальных программ Киквидзенского муниципального района  на 2022 год и плановый период 2023 и 2024 годов</t>
  </si>
  <si>
    <t>2024 год</t>
  </si>
  <si>
    <t>Приложение № 6                                                 к Решению Киквидзенской районной Думы  от 15.12.2021 года № 191/31</t>
  </si>
  <si>
    <t>(в редакции решения от 21.02.2022 года № 201/33 ,  от 31.03.2022 года № 210/34, от 02.06.2022 года № 242/36, № 250/38 от 04.07.2022 года, № 253/39 от 22.08.2022 года, № 264/41 от 20.10.2022 года, № 287/43 от 15.12.2022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</si>
</sst>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9"/>
  <sheetViews>
    <sheetView showGridLines="0" tabSelected="1" zoomScalePageLayoutView="0" workbookViewId="0" topLeftCell="A16">
      <selection activeCell="E18" sqref="E18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59.2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="2" customFormat="1" ht="18" hidden="1"/>
    <row r="6" spans="2:6" s="2" customFormat="1" ht="75" customHeight="1">
      <c r="B6" s="39" t="s">
        <v>67</v>
      </c>
      <c r="C6" s="40"/>
      <c r="D6" s="40"/>
      <c r="E6" s="40"/>
      <c r="F6" s="40"/>
    </row>
    <row r="7" spans="1:6" s="2" customFormat="1" ht="86.25" customHeight="1">
      <c r="A7" s="30" t="s">
        <v>64</v>
      </c>
      <c r="B7" s="30"/>
      <c r="C7" s="30"/>
      <c r="D7" s="30"/>
      <c r="E7" s="30"/>
      <c r="F7" s="30"/>
    </row>
    <row r="8" s="2" customFormat="1" ht="18">
      <c r="A8" s="4"/>
    </row>
    <row r="9" s="2" customFormat="1" ht="18">
      <c r="F9" s="2" t="s">
        <v>5</v>
      </c>
    </row>
    <row r="10" spans="1:6" s="2" customFormat="1" ht="37.5" customHeight="1">
      <c r="A10" s="31" t="s">
        <v>0</v>
      </c>
      <c r="B10" s="35" t="s">
        <v>30</v>
      </c>
      <c r="C10" s="36"/>
      <c r="D10" s="31" t="s">
        <v>33</v>
      </c>
      <c r="E10" s="31" t="s">
        <v>34</v>
      </c>
      <c r="F10" s="31" t="s">
        <v>65</v>
      </c>
    </row>
    <row r="11" spans="1:6" s="2" customFormat="1" ht="81.75" customHeight="1">
      <c r="A11" s="32"/>
      <c r="B11" s="37"/>
      <c r="C11" s="38"/>
      <c r="D11" s="32"/>
      <c r="E11" s="32"/>
      <c r="F11" s="32"/>
    </row>
    <row r="12" spans="1:6" s="2" customFormat="1" ht="18">
      <c r="A12" s="5" t="s">
        <v>1</v>
      </c>
      <c r="B12" s="33" t="s">
        <v>2</v>
      </c>
      <c r="C12" s="34"/>
      <c r="D12" s="17" t="s">
        <v>3</v>
      </c>
      <c r="E12" s="17" t="s">
        <v>4</v>
      </c>
      <c r="F12" s="5" t="s">
        <v>6</v>
      </c>
    </row>
    <row r="13" spans="1:6" s="2" customFormat="1" ht="18">
      <c r="A13" s="15"/>
      <c r="B13" s="15"/>
      <c r="C13" s="15"/>
      <c r="D13" s="15"/>
      <c r="E13" s="15"/>
      <c r="F13" s="15"/>
    </row>
    <row r="14" spans="1:6" ht="66">
      <c r="A14" s="28" t="s">
        <v>35</v>
      </c>
      <c r="B14" s="20" t="s">
        <v>7</v>
      </c>
      <c r="C14" s="20" t="s">
        <v>8</v>
      </c>
      <c r="D14" s="23">
        <f>100000-60000-13053</f>
        <v>26947</v>
      </c>
      <c r="E14" s="23">
        <f>100000</f>
        <v>100000</v>
      </c>
      <c r="F14" s="24">
        <f>100000</f>
        <v>100000</v>
      </c>
    </row>
    <row r="15" spans="1:6" ht="92.25" outlineLevel="1">
      <c r="A15" s="28" t="s">
        <v>36</v>
      </c>
      <c r="B15" s="20" t="s">
        <v>9</v>
      </c>
      <c r="C15" s="20" t="s">
        <v>8</v>
      </c>
      <c r="D15" s="23">
        <f>34854971+591461+726597+250+978756+8340527-0.02+80000+16000+951367-600000+400000+322500-21232.38+307522.66-197082.69+133.69-200000-78.01-6137.5-338000-570-6500-2461.08-305307.92+132000</f>
        <v>46024715.74999999</v>
      </c>
      <c r="E15" s="23">
        <f>32057215+591461+726597+250</f>
        <v>33375523</v>
      </c>
      <c r="F15" s="24">
        <f>31458045+591461+726597+250</f>
        <v>32776353</v>
      </c>
    </row>
    <row r="16" spans="1:6" ht="78.75">
      <c r="A16" s="28" t="s">
        <v>37</v>
      </c>
      <c r="B16" s="20" t="s">
        <v>10</v>
      </c>
      <c r="C16" s="20" t="s">
        <v>8</v>
      </c>
      <c r="D16" s="23">
        <f>7416111+65134+410543+52937+49105.71+34086+5240.01+330209+184603</f>
        <v>8547968.719999999</v>
      </c>
      <c r="E16" s="23">
        <f>7094651</f>
        <v>7094651</v>
      </c>
      <c r="F16" s="24">
        <f>7094651</f>
        <v>7094651</v>
      </c>
    </row>
    <row r="17" spans="1:6" ht="66" outlineLevel="1">
      <c r="A17" s="28" t="s">
        <v>38</v>
      </c>
      <c r="B17" s="20" t="s">
        <v>11</v>
      </c>
      <c r="C17" s="20" t="s">
        <v>8</v>
      </c>
      <c r="D17" s="23">
        <f>914576+568000-276612.31-1.63</f>
        <v>1205962.06</v>
      </c>
      <c r="E17" s="23">
        <f>914576</f>
        <v>914576</v>
      </c>
      <c r="F17" s="24">
        <f>914576</f>
        <v>914576</v>
      </c>
    </row>
    <row r="18" spans="1:6" ht="92.25" outlineLevel="1">
      <c r="A18" s="28" t="s">
        <v>39</v>
      </c>
      <c r="B18" s="20" t="s">
        <v>12</v>
      </c>
      <c r="C18" s="20" t="s">
        <v>8</v>
      </c>
      <c r="D18" s="23">
        <f>614000+1294100+45000+56600+400000</f>
        <v>2409700</v>
      </c>
      <c r="E18" s="23">
        <f>614000+1294100</f>
        <v>1908100</v>
      </c>
      <c r="F18" s="24">
        <f>614000+1294100</f>
        <v>1908100</v>
      </c>
    </row>
    <row r="19" spans="1:6" ht="55.5" customHeight="1" outlineLevel="1">
      <c r="A19" s="18" t="s">
        <v>40</v>
      </c>
      <c r="B19" s="20" t="s">
        <v>13</v>
      </c>
      <c r="C19" s="20" t="s">
        <v>8</v>
      </c>
      <c r="D19" s="23">
        <f>D20+D21+D22</f>
        <v>87963922.41</v>
      </c>
      <c r="E19" s="23">
        <f>E20+E21+E22</f>
        <v>58929831.96</v>
      </c>
      <c r="F19" s="23">
        <f>F20+F21+F22</f>
        <v>59071135.07</v>
      </c>
    </row>
    <row r="20" spans="1:6" ht="39">
      <c r="A20" s="27" t="s">
        <v>60</v>
      </c>
      <c r="B20" s="22" t="s">
        <v>13</v>
      </c>
      <c r="C20" s="22" t="s">
        <v>1</v>
      </c>
      <c r="D20" s="25">
        <f>32519056-2400137+11405500+20+193700+60000+261891+8881573+1006674+582550+99631+36000+27860+122085.09+120000-285000+1048660+652869+1235948+14000+33175+66825+30000-703080+1767754-452020+160559+448000+63157.01-161215.92-3455.21-68877.08+319404+49824.89+210105-146031.88+235477.12+368681+369000-190000-132000+85000</f>
        <v>57933162.019999996</v>
      </c>
      <c r="E20" s="25">
        <f>28776515-2685137+11405500+20+176800</f>
        <v>37673698</v>
      </c>
      <c r="F20" s="26">
        <f>28776515-2685137+11405500+20+170500</f>
        <v>37667398</v>
      </c>
    </row>
    <row r="21" spans="1:6" ht="27" customHeight="1" outlineLevel="1">
      <c r="A21" s="27" t="s">
        <v>61</v>
      </c>
      <c r="B21" s="22" t="s">
        <v>13</v>
      </c>
      <c r="C21" s="22" t="s">
        <v>2</v>
      </c>
      <c r="D21" s="25">
        <f>5028319+2400137+5184000+1275300+5400000+1000000+1000000+5000000+635500+107172.02+141700+298489+285000+967000+14779+57000+210600+14700+21400+190000</f>
        <v>29231096.02</v>
      </c>
      <c r="E21" s="25">
        <f>3469071+2685137+5259300+1373400+1000000+1000000+5000000+635500-3534.04</f>
        <v>20418873.96</v>
      </c>
      <c r="F21" s="26">
        <f>3469071+2685137+5418200+1373400+1000000+1000000+5000000+635500-14830.93</f>
        <v>20566477.07</v>
      </c>
    </row>
    <row r="22" spans="1:6" ht="45" customHeight="1" outlineLevel="1">
      <c r="A22" s="27" t="s">
        <v>62</v>
      </c>
      <c r="B22" s="22" t="s">
        <v>13</v>
      </c>
      <c r="C22" s="22" t="s">
        <v>3</v>
      </c>
      <c r="D22" s="25">
        <f>837260+98500+70904.37-207000</f>
        <v>799664.37</v>
      </c>
      <c r="E22" s="25">
        <f>837260</f>
        <v>837260</v>
      </c>
      <c r="F22" s="26">
        <f>837260</f>
        <v>837260</v>
      </c>
    </row>
    <row r="23" spans="1:6" ht="66" hidden="1" outlineLevel="1">
      <c r="A23" s="18" t="s">
        <v>41</v>
      </c>
      <c r="B23" s="20" t="s">
        <v>14</v>
      </c>
      <c r="C23" s="20" t="s">
        <v>8</v>
      </c>
      <c r="D23" s="25"/>
      <c r="E23" s="25"/>
      <c r="F23" s="26"/>
    </row>
    <row r="24" spans="1:6" ht="52.5" outlineLevel="1">
      <c r="A24" s="18" t="s">
        <v>42</v>
      </c>
      <c r="B24" s="20" t="s">
        <v>15</v>
      </c>
      <c r="C24" s="20" t="s">
        <v>16</v>
      </c>
      <c r="D24" s="23">
        <f>4910442+327769+25765-0.79+600000+219350-664732.72-152200</f>
        <v>5266392.49</v>
      </c>
      <c r="E24" s="23">
        <f>4703778</f>
        <v>4703778</v>
      </c>
      <c r="F24" s="24">
        <f>4703778</f>
        <v>4703778</v>
      </c>
    </row>
    <row r="25" spans="1:6" ht="52.5">
      <c r="A25" s="18" t="s">
        <v>63</v>
      </c>
      <c r="B25" s="20" t="s">
        <v>17</v>
      </c>
      <c r="C25" s="20" t="s">
        <v>8</v>
      </c>
      <c r="D25" s="23">
        <f>23683378+19378151+19260+330000+2200000-0.79+6537+65000+50960+645240+107952+213585.18-0.14-933.23+2066800+101930.33-2200000+367337+26084+43386+400000+32268+160620+22000+1200000+72300-342830-87344-85399+41061+117000+177736-1439188.68-262644.24-18618.68+117588.9-152036.44+16959.8+2800+1400+1400+1350000-21724-26890+14528-302725.4-36448.5+8500+7500+100000+85000+12750</f>
        <v>48270229.11</v>
      </c>
      <c r="E25" s="23">
        <f>23252907</f>
        <v>23252907</v>
      </c>
      <c r="F25" s="24">
        <f>23302222</f>
        <v>23302222</v>
      </c>
    </row>
    <row r="26" spans="1:6" ht="57.75" customHeight="1" outlineLevel="1">
      <c r="A26" s="18" t="s">
        <v>43</v>
      </c>
      <c r="B26" s="20" t="s">
        <v>18</v>
      </c>
      <c r="C26" s="20" t="s">
        <v>8</v>
      </c>
      <c r="D26" s="23">
        <f>83700+104500+1200000+15000+10000-1200000+28000</f>
        <v>241200</v>
      </c>
      <c r="E26" s="23">
        <f>1200000</f>
        <v>1200000</v>
      </c>
      <c r="F26" s="24"/>
    </row>
    <row r="27" spans="1:6" ht="66" hidden="1">
      <c r="A27" s="18" t="s">
        <v>44</v>
      </c>
      <c r="B27" s="20" t="s">
        <v>19</v>
      </c>
      <c r="C27" s="20" t="s">
        <v>8</v>
      </c>
      <c r="D27" s="23"/>
      <c r="E27" s="23"/>
      <c r="F27" s="24"/>
    </row>
    <row r="28" spans="1:6" ht="44.25" customHeight="1" outlineLevel="1">
      <c r="A28" s="18" t="s">
        <v>45</v>
      </c>
      <c r="B28" s="20" t="s">
        <v>20</v>
      </c>
      <c r="C28" s="20" t="s">
        <v>8</v>
      </c>
      <c r="D28" s="23">
        <f>190000+386000</f>
        <v>576000</v>
      </c>
      <c r="E28" s="23"/>
      <c r="F28" s="24"/>
    </row>
    <row r="29" spans="1:6" ht="105" hidden="1" outlineLevel="1">
      <c r="A29" s="19" t="s">
        <v>46</v>
      </c>
      <c r="B29" s="20" t="s">
        <v>21</v>
      </c>
      <c r="C29" s="20" t="s">
        <v>8</v>
      </c>
      <c r="D29" s="23"/>
      <c r="E29" s="23"/>
      <c r="F29" s="24"/>
    </row>
    <row r="30" spans="1:6" ht="73.5" customHeight="1" outlineLevel="1">
      <c r="A30" s="18" t="s">
        <v>47</v>
      </c>
      <c r="B30" s="20" t="s">
        <v>22</v>
      </c>
      <c r="C30" s="20" t="s">
        <v>8</v>
      </c>
      <c r="D30" s="23">
        <f>8080809-1296381.03-200660.52</f>
        <v>6583767.45</v>
      </c>
      <c r="E30" s="23"/>
      <c r="F30" s="24"/>
    </row>
    <row r="31" spans="1:6" ht="28.5" customHeight="1" hidden="1" outlineLevel="1">
      <c r="A31" s="18" t="s">
        <v>48</v>
      </c>
      <c r="B31" s="20" t="s">
        <v>23</v>
      </c>
      <c r="C31" s="20" t="s">
        <v>8</v>
      </c>
      <c r="D31" s="23"/>
      <c r="E31" s="23"/>
      <c r="F31" s="24"/>
    </row>
    <row r="32" spans="1:6" ht="52.5" outlineLevel="1">
      <c r="A32" s="18" t="s">
        <v>49</v>
      </c>
      <c r="B32" s="20" t="s">
        <v>24</v>
      </c>
      <c r="C32" s="20" t="s">
        <v>8</v>
      </c>
      <c r="D32" s="23">
        <f>10000</f>
        <v>10000</v>
      </c>
      <c r="E32" s="23"/>
      <c r="F32" s="24"/>
    </row>
    <row r="33" spans="1:6" ht="78.75" customHeight="1" hidden="1" outlineLevel="1">
      <c r="A33" s="19" t="s">
        <v>53</v>
      </c>
      <c r="B33" s="20" t="s">
        <v>25</v>
      </c>
      <c r="C33" s="20" t="s">
        <v>8</v>
      </c>
      <c r="D33" s="23">
        <f>726847-726597-250</f>
        <v>0</v>
      </c>
      <c r="E33" s="23">
        <f>726847-726597-250</f>
        <v>0</v>
      </c>
      <c r="F33" s="24">
        <f>726847-726597-250</f>
        <v>0</v>
      </c>
    </row>
    <row r="34" spans="1:6" ht="52.5" outlineLevel="1">
      <c r="A34" s="18" t="s">
        <v>54</v>
      </c>
      <c r="B34" s="20" t="s">
        <v>26</v>
      </c>
      <c r="C34" s="20" t="s">
        <v>8</v>
      </c>
      <c r="D34" s="23">
        <f>114040+114.15-95759</f>
        <v>18395.149999999994</v>
      </c>
      <c r="E34" s="23"/>
      <c r="F34" s="24"/>
    </row>
    <row r="35" spans="1:6" ht="1.5" customHeight="1" outlineLevel="1">
      <c r="A35" s="19" t="s">
        <v>56</v>
      </c>
      <c r="B35" s="20" t="s">
        <v>27</v>
      </c>
      <c r="C35" s="20" t="s">
        <v>8</v>
      </c>
      <c r="D35" s="23"/>
      <c r="E35" s="23"/>
      <c r="F35" s="24"/>
    </row>
    <row r="36" spans="1:6" ht="92.25" hidden="1" outlineLevel="1">
      <c r="A36" s="19" t="s">
        <v>51</v>
      </c>
      <c r="B36" s="20" t="s">
        <v>29</v>
      </c>
      <c r="C36" s="20" t="s">
        <v>8</v>
      </c>
      <c r="D36" s="23"/>
      <c r="E36" s="23"/>
      <c r="F36" s="24"/>
    </row>
    <row r="37" spans="1:6" ht="26.25" hidden="1" outlineLevel="1">
      <c r="A37" s="19" t="s">
        <v>55</v>
      </c>
      <c r="B37" s="20" t="s">
        <v>58</v>
      </c>
      <c r="C37" s="20" t="s">
        <v>8</v>
      </c>
      <c r="D37" s="23"/>
      <c r="E37" s="23"/>
      <c r="F37" s="24"/>
    </row>
    <row r="38" spans="1:6" ht="78.75" outlineLevel="1">
      <c r="A38" s="19" t="s">
        <v>50</v>
      </c>
      <c r="B38" s="20" t="s">
        <v>31</v>
      </c>
      <c r="C38" s="20" t="s">
        <v>8</v>
      </c>
      <c r="D38" s="23">
        <f>13463501+34173.8+315568+70000+263666+53250+64000-40355.49+153890.15+58000</f>
        <v>14435693.46</v>
      </c>
      <c r="E38" s="23">
        <f>12787681</f>
        <v>12787681</v>
      </c>
      <c r="F38" s="24">
        <f>12787681</f>
        <v>12787681</v>
      </c>
    </row>
    <row r="39" spans="1:6" ht="69" customHeight="1" outlineLevel="1">
      <c r="A39" s="19" t="s">
        <v>52</v>
      </c>
      <c r="B39" s="20" t="s">
        <v>32</v>
      </c>
      <c r="C39" s="20" t="s">
        <v>8</v>
      </c>
      <c r="D39" s="23">
        <f>2146000+4584000+2700000+200000+180000</f>
        <v>9810000</v>
      </c>
      <c r="E39" s="23">
        <f>5980000+19920000-19920000-4980000</f>
        <v>1000000</v>
      </c>
      <c r="F39" s="24">
        <f>5779525+19118100+20-19118120-4779525</f>
        <v>1000000</v>
      </c>
    </row>
    <row r="40" spans="1:6" ht="52.5" hidden="1" outlineLevel="1">
      <c r="A40" s="19" t="s">
        <v>57</v>
      </c>
      <c r="B40" s="20" t="s">
        <v>59</v>
      </c>
      <c r="C40" s="20" t="s">
        <v>8</v>
      </c>
      <c r="D40" s="23"/>
      <c r="E40" s="23"/>
      <c r="F40" s="24"/>
    </row>
    <row r="41" spans="1:6" ht="36">
      <c r="A41" s="9" t="s">
        <v>28</v>
      </c>
      <c r="B41" s="21"/>
      <c r="C41" s="21"/>
      <c r="D41" s="24">
        <f>D14+D15+D16+D17+D18+D19+D23+D24+D25+D26+D27+D28+D29+D30+D31+D32+D33+D34+D35+D36+D37+D38+D39+D40</f>
        <v>231390893.60000002</v>
      </c>
      <c r="E41" s="24">
        <f>E14+E15+E16+E17+E18+E19+E23+E24+E25+E26+E27+E28+E29+E30+E31+E32+E33+E34+E35+E36+E37+E38+E39+E40</f>
        <v>145267047.96</v>
      </c>
      <c r="F41" s="24">
        <f>F14+F15+F16+F17+F18+F19+F23+F24+F25+F26+F27+F28+F29+F30+F31+F32+F33+F34+F35+F36+F37+F38+F39+F40</f>
        <v>143658496.07</v>
      </c>
    </row>
    <row r="42" spans="1:6" ht="17.25" outlineLevel="1">
      <c r="A42" s="6"/>
      <c r="B42" s="7"/>
      <c r="C42" s="7"/>
      <c r="D42" s="7"/>
      <c r="E42" s="7"/>
      <c r="F42" s="8"/>
    </row>
    <row r="43" spans="1:6" ht="18">
      <c r="A43" s="9"/>
      <c r="B43" s="10"/>
      <c r="C43" s="10"/>
      <c r="D43" s="10"/>
      <c r="E43" s="10"/>
      <c r="F43" s="11"/>
    </row>
    <row r="44" spans="1:6" ht="18" outlineLevel="1">
      <c r="A44" s="9"/>
      <c r="B44" s="10"/>
      <c r="C44" s="10"/>
      <c r="D44" s="10"/>
      <c r="E44" s="10"/>
      <c r="F44" s="11"/>
    </row>
    <row r="45" spans="1:6" ht="18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8" outlineLevel="1">
      <c r="A51" s="9"/>
      <c r="B51" s="10"/>
      <c r="C51" s="10"/>
      <c r="D51" s="10"/>
      <c r="E51" s="10"/>
      <c r="F51" s="11"/>
    </row>
    <row r="52" spans="1:6" ht="17.25" outlineLevel="1">
      <c r="A52" s="6"/>
      <c r="B52" s="7"/>
      <c r="C52" s="7"/>
      <c r="D52" s="7"/>
      <c r="E52" s="7"/>
      <c r="F52" s="8"/>
    </row>
    <row r="53" spans="1:6" ht="18" outlineLevel="1">
      <c r="A53" s="9"/>
      <c r="B53" s="10"/>
      <c r="C53" s="10"/>
      <c r="D53" s="10"/>
      <c r="E53" s="10"/>
      <c r="F53" s="11"/>
    </row>
    <row r="54" spans="1:6" ht="18" outlineLevel="1">
      <c r="A54" s="9"/>
      <c r="B54" s="10"/>
      <c r="C54" s="10"/>
      <c r="D54" s="10"/>
      <c r="E54" s="10"/>
      <c r="F54" s="11"/>
    </row>
    <row r="55" spans="1:6" ht="18">
      <c r="A55" s="9"/>
      <c r="B55" s="10"/>
      <c r="C55" s="10"/>
      <c r="D55" s="10"/>
      <c r="E55" s="10"/>
      <c r="F55" s="11"/>
    </row>
    <row r="56" spans="1:6" ht="18" outlineLevel="1">
      <c r="A56" s="9"/>
      <c r="B56" s="10"/>
      <c r="C56" s="10"/>
      <c r="D56" s="10"/>
      <c r="E56" s="10"/>
      <c r="F56" s="11"/>
    </row>
    <row r="57" spans="1:6" ht="17.25" outlineLevel="1">
      <c r="A57" s="6"/>
      <c r="B57" s="7"/>
      <c r="C57" s="7"/>
      <c r="D57" s="7"/>
      <c r="E57" s="7"/>
      <c r="F57" s="8"/>
    </row>
    <row r="58" spans="1:6" ht="18" outlineLevel="1">
      <c r="A58" s="9"/>
      <c r="B58" s="10"/>
      <c r="C58" s="10"/>
      <c r="D58" s="10"/>
      <c r="E58" s="10"/>
      <c r="F58" s="11"/>
    </row>
    <row r="59" spans="1:6" ht="17.25" outlineLevel="1">
      <c r="A59" s="6"/>
      <c r="B59" s="7"/>
      <c r="C59" s="7"/>
      <c r="D59" s="7"/>
      <c r="E59" s="7"/>
      <c r="F59" s="8"/>
    </row>
    <row r="60" spans="1:6" ht="18" outlineLevel="1">
      <c r="A60" s="9"/>
      <c r="B60" s="10"/>
      <c r="C60" s="10"/>
      <c r="D60" s="10"/>
      <c r="E60" s="10"/>
      <c r="F60" s="11"/>
    </row>
    <row r="61" spans="1:6" ht="17.25">
      <c r="A61" s="6"/>
      <c r="B61" s="7"/>
      <c r="C61" s="7"/>
      <c r="D61" s="7"/>
      <c r="E61" s="7"/>
      <c r="F61" s="8"/>
    </row>
    <row r="62" spans="1:6" ht="18" outlineLevel="1">
      <c r="A62" s="9"/>
      <c r="B62" s="10"/>
      <c r="C62" s="10"/>
      <c r="D62" s="10"/>
      <c r="E62" s="10"/>
      <c r="F62" s="11"/>
    </row>
    <row r="63" spans="1:6" ht="18">
      <c r="A63" s="9"/>
      <c r="B63" s="10"/>
      <c r="C63" s="10"/>
      <c r="D63" s="10"/>
      <c r="E63" s="10"/>
      <c r="F63" s="11"/>
    </row>
    <row r="64" spans="1:6" ht="18" outlineLevel="1">
      <c r="A64" s="9"/>
      <c r="B64" s="10"/>
      <c r="C64" s="10"/>
      <c r="D64" s="10"/>
      <c r="E64" s="10"/>
      <c r="F64" s="11"/>
    </row>
    <row r="65" spans="1:6" ht="18">
      <c r="A65" s="9"/>
      <c r="B65" s="10"/>
      <c r="C65" s="10"/>
      <c r="D65" s="10"/>
      <c r="E65" s="10"/>
      <c r="F65" s="11"/>
    </row>
    <row r="66" spans="1:6" ht="18" outlineLevel="1">
      <c r="A66" s="9"/>
      <c r="B66" s="10"/>
      <c r="C66" s="10"/>
      <c r="D66" s="10"/>
      <c r="E66" s="10"/>
      <c r="F66" s="11"/>
    </row>
    <row r="67" spans="1:6" ht="17.25" outlineLevel="1">
      <c r="A67" s="6"/>
      <c r="B67" s="7"/>
      <c r="C67" s="7"/>
      <c r="D67" s="7"/>
      <c r="E67" s="7"/>
      <c r="F67" s="8"/>
    </row>
    <row r="68" spans="1:6" ht="18" outlineLevel="1">
      <c r="A68" s="9"/>
      <c r="B68" s="10"/>
      <c r="C68" s="10"/>
      <c r="D68" s="10"/>
      <c r="E68" s="10"/>
      <c r="F68" s="11"/>
    </row>
    <row r="69" spans="1:6" ht="17.25" outlineLevel="1">
      <c r="A69" s="6"/>
      <c r="B69" s="7"/>
      <c r="C69" s="7"/>
      <c r="D69" s="7"/>
      <c r="E69" s="7"/>
      <c r="F69" s="8"/>
    </row>
    <row r="70" spans="1:6" ht="18" outlineLevel="1">
      <c r="A70" s="9"/>
      <c r="B70" s="10"/>
      <c r="C70" s="10"/>
      <c r="D70" s="10"/>
      <c r="E70" s="10"/>
      <c r="F70" s="11"/>
    </row>
    <row r="71" spans="1:6" ht="17.25">
      <c r="A71" s="6"/>
      <c r="B71" s="7"/>
      <c r="C71" s="7"/>
      <c r="D71" s="7"/>
      <c r="E71" s="7"/>
      <c r="F71" s="8"/>
    </row>
    <row r="72" spans="1:6" ht="18" outlineLevel="1">
      <c r="A72" s="9"/>
      <c r="B72" s="10"/>
      <c r="C72" s="10"/>
      <c r="D72" s="10"/>
      <c r="E72" s="10"/>
      <c r="F72" s="11"/>
    </row>
    <row r="73" spans="1:6" ht="18">
      <c r="A73" s="9"/>
      <c r="B73" s="10"/>
      <c r="C73" s="10"/>
      <c r="D73" s="10"/>
      <c r="E73" s="10"/>
      <c r="F73" s="11"/>
    </row>
    <row r="74" spans="1:6" ht="18" outlineLevel="1">
      <c r="A74" s="9"/>
      <c r="B74" s="10"/>
      <c r="C74" s="10"/>
      <c r="D74" s="10"/>
      <c r="E74" s="10"/>
      <c r="F74" s="11"/>
    </row>
    <row r="75" spans="1:6" ht="18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8" outlineLevel="1">
      <c r="A77" s="9"/>
      <c r="B77" s="10"/>
      <c r="C77" s="10"/>
      <c r="D77" s="10"/>
      <c r="E77" s="10"/>
      <c r="F77" s="11"/>
    </row>
    <row r="78" spans="1:6" ht="17.25" outlineLevel="1">
      <c r="A78" s="6"/>
      <c r="B78" s="7"/>
      <c r="C78" s="7"/>
      <c r="D78" s="7"/>
      <c r="E78" s="7"/>
      <c r="F78" s="8"/>
    </row>
    <row r="79" spans="1:6" ht="18" outlineLevel="1">
      <c r="A79" s="9"/>
      <c r="B79" s="10"/>
      <c r="C79" s="10"/>
      <c r="D79" s="10"/>
      <c r="E79" s="10"/>
      <c r="F79" s="11"/>
    </row>
    <row r="80" spans="1:6" ht="17.25" outlineLevel="1">
      <c r="A80" s="6"/>
      <c r="B80" s="7"/>
      <c r="C80" s="7"/>
      <c r="D80" s="7"/>
      <c r="E80" s="7"/>
      <c r="F80" s="8"/>
    </row>
    <row r="81" spans="1:6" ht="18" outlineLevel="1">
      <c r="A81" s="9"/>
      <c r="B81" s="10"/>
      <c r="C81" s="10"/>
      <c r="D81" s="10"/>
      <c r="E81" s="10"/>
      <c r="F81" s="11"/>
    </row>
    <row r="82" spans="1:6" ht="18">
      <c r="A82" s="9"/>
      <c r="B82" s="10"/>
      <c r="C82" s="10"/>
      <c r="D82" s="10"/>
      <c r="E82" s="10"/>
      <c r="F82" s="11"/>
    </row>
    <row r="83" spans="1:6" ht="18" outlineLevel="1">
      <c r="A83" s="9"/>
      <c r="B83" s="10"/>
      <c r="C83" s="10"/>
      <c r="D83" s="10"/>
      <c r="E83" s="10"/>
      <c r="F83" s="11"/>
    </row>
    <row r="84" spans="1:6" ht="18">
      <c r="A84" s="9"/>
      <c r="B84" s="10"/>
      <c r="C84" s="10"/>
      <c r="D84" s="10"/>
      <c r="E84" s="10"/>
      <c r="F84" s="11"/>
    </row>
    <row r="85" spans="1:6" ht="18" outlineLevel="1">
      <c r="A85" s="9"/>
      <c r="B85" s="10"/>
      <c r="C85" s="10"/>
      <c r="D85" s="10"/>
      <c r="E85" s="10"/>
      <c r="F85" s="11"/>
    </row>
    <row r="86" spans="1:6" ht="17.25" outlineLevel="1">
      <c r="A86" s="6"/>
      <c r="B86" s="7"/>
      <c r="C86" s="7"/>
      <c r="D86" s="7"/>
      <c r="E86" s="7"/>
      <c r="F86" s="8"/>
    </row>
    <row r="87" spans="1:6" ht="18" outlineLevel="1">
      <c r="A87" s="9"/>
      <c r="B87" s="10"/>
      <c r="C87" s="10"/>
      <c r="D87" s="10"/>
      <c r="E87" s="10"/>
      <c r="F87" s="11"/>
    </row>
    <row r="88" spans="1:6" ht="17.25" outlineLevel="1">
      <c r="A88" s="6"/>
      <c r="B88" s="7"/>
      <c r="C88" s="7"/>
      <c r="D88" s="7"/>
      <c r="E88" s="7"/>
      <c r="F88" s="8"/>
    </row>
    <row r="89" spans="1:6" ht="18" outlineLevel="1">
      <c r="A89" s="9"/>
      <c r="B89" s="10"/>
      <c r="C89" s="10"/>
      <c r="D89" s="10"/>
      <c r="E89" s="10"/>
      <c r="F89" s="11"/>
    </row>
    <row r="90" spans="1:6" ht="18">
      <c r="A90" s="9"/>
      <c r="B90" s="10"/>
      <c r="C90" s="10"/>
      <c r="D90" s="10"/>
      <c r="E90" s="10"/>
      <c r="F90" s="11"/>
    </row>
    <row r="91" spans="1:6" ht="18" outlineLevel="1">
      <c r="A91" s="9"/>
      <c r="B91" s="10"/>
      <c r="C91" s="10"/>
      <c r="D91" s="10"/>
      <c r="E91" s="10"/>
      <c r="F91" s="11"/>
    </row>
    <row r="92" spans="1:6" ht="18">
      <c r="A92" s="9"/>
      <c r="B92" s="10"/>
      <c r="C92" s="10"/>
      <c r="D92" s="10"/>
      <c r="E92" s="10"/>
      <c r="F92" s="11"/>
    </row>
    <row r="93" spans="1:6" ht="17.25" outlineLevel="1">
      <c r="A93" s="6"/>
      <c r="B93" s="7"/>
      <c r="C93" s="7"/>
      <c r="D93" s="7"/>
      <c r="E93" s="7"/>
      <c r="F93" s="8"/>
    </row>
    <row r="94" spans="1:6" ht="18" outlineLevel="1">
      <c r="A94" s="9"/>
      <c r="B94" s="10"/>
      <c r="C94" s="10"/>
      <c r="D94" s="10"/>
      <c r="E94" s="10"/>
      <c r="F94" s="11"/>
    </row>
    <row r="95" spans="1:6" ht="18" outlineLevel="1">
      <c r="A95" s="9"/>
      <c r="B95" s="10"/>
      <c r="C95" s="10"/>
      <c r="D95" s="10"/>
      <c r="E95" s="10"/>
      <c r="F95" s="11"/>
    </row>
    <row r="96" spans="1:6" ht="17.25" outlineLevel="1">
      <c r="A96" s="6"/>
      <c r="B96" s="7"/>
      <c r="C96" s="7"/>
      <c r="D96" s="7"/>
      <c r="E96" s="7"/>
      <c r="F96" s="8"/>
    </row>
    <row r="97" spans="1:6" ht="18">
      <c r="A97" s="9"/>
      <c r="B97" s="10"/>
      <c r="C97" s="10"/>
      <c r="D97" s="10"/>
      <c r="E97" s="10"/>
      <c r="F97" s="11"/>
    </row>
    <row r="98" spans="1:6" ht="17.25" outlineLevel="1">
      <c r="A98" s="6"/>
      <c r="B98" s="7"/>
      <c r="C98" s="7"/>
      <c r="D98" s="7"/>
      <c r="E98" s="7"/>
      <c r="F98" s="8"/>
    </row>
    <row r="99" spans="1:6" ht="18" outlineLevel="1">
      <c r="A99" s="9"/>
      <c r="B99" s="10"/>
      <c r="C99" s="10"/>
      <c r="D99" s="10"/>
      <c r="E99" s="10"/>
      <c r="F99" s="11"/>
    </row>
    <row r="100" spans="1:6" ht="18">
      <c r="A100" s="9"/>
      <c r="B100" s="10"/>
      <c r="C100" s="10"/>
      <c r="D100" s="10"/>
      <c r="E100" s="10"/>
      <c r="F100" s="11"/>
    </row>
    <row r="101" spans="1:6" ht="17.25" outlineLevel="1">
      <c r="A101" s="6"/>
      <c r="B101" s="7"/>
      <c r="C101" s="7"/>
      <c r="D101" s="7"/>
      <c r="E101" s="7"/>
      <c r="F101" s="8"/>
    </row>
    <row r="102" spans="1:6" ht="18">
      <c r="A102" s="9"/>
      <c r="B102" s="10"/>
      <c r="C102" s="10"/>
      <c r="D102" s="10"/>
      <c r="E102" s="10"/>
      <c r="F102" s="11"/>
    </row>
    <row r="103" spans="1:6" ht="17.25" outlineLevel="1">
      <c r="A103" s="6"/>
      <c r="B103" s="7"/>
      <c r="C103" s="7"/>
      <c r="D103" s="7"/>
      <c r="E103" s="7"/>
      <c r="F103" s="8"/>
    </row>
    <row r="104" spans="1:6" ht="18" outlineLevel="1">
      <c r="A104" s="9"/>
      <c r="B104" s="10"/>
      <c r="C104" s="10"/>
      <c r="D104" s="10"/>
      <c r="E104" s="10"/>
      <c r="F104" s="11"/>
    </row>
    <row r="105" spans="1:6" ht="17.25">
      <c r="A105" s="6"/>
      <c r="B105" s="7"/>
      <c r="C105" s="7"/>
      <c r="D105" s="7"/>
      <c r="E105" s="7"/>
      <c r="F105" s="8"/>
    </row>
    <row r="106" spans="1:6" ht="18" outlineLevel="1">
      <c r="A106" s="9"/>
      <c r="B106" s="10"/>
      <c r="C106" s="10"/>
      <c r="D106" s="10"/>
      <c r="E106" s="10"/>
      <c r="F106" s="11"/>
    </row>
    <row r="107" spans="1:6" ht="17.25">
      <c r="A107" s="6"/>
      <c r="B107" s="7"/>
      <c r="C107" s="7"/>
      <c r="D107" s="7"/>
      <c r="E107" s="7"/>
      <c r="F107" s="8"/>
    </row>
    <row r="108" spans="1:6" ht="18" outlineLevel="1">
      <c r="A108" s="9"/>
      <c r="B108" s="10"/>
      <c r="C108" s="10"/>
      <c r="D108" s="10"/>
      <c r="E108" s="10"/>
      <c r="F108" s="11"/>
    </row>
    <row r="109" spans="1:6" ht="18">
      <c r="A109" s="9"/>
      <c r="B109" s="10"/>
      <c r="C109" s="10"/>
      <c r="D109" s="10"/>
      <c r="E109" s="10"/>
      <c r="F109" s="11"/>
    </row>
    <row r="110" spans="1:6" ht="17.25" outlineLevel="1">
      <c r="A110" s="6"/>
      <c r="B110" s="7"/>
      <c r="C110" s="7"/>
      <c r="D110" s="7"/>
      <c r="E110" s="7"/>
      <c r="F110" s="8"/>
    </row>
    <row r="111" spans="1:6" ht="18">
      <c r="A111" s="9"/>
      <c r="B111" s="10"/>
      <c r="C111" s="10"/>
      <c r="D111" s="10"/>
      <c r="E111" s="10"/>
      <c r="F111" s="11"/>
    </row>
    <row r="112" spans="1:6" ht="17.25" outlineLevel="1">
      <c r="A112" s="6"/>
      <c r="B112" s="7"/>
      <c r="C112" s="7"/>
      <c r="D112" s="7"/>
      <c r="E112" s="7"/>
      <c r="F112" s="8"/>
    </row>
    <row r="113" spans="1:6" ht="117.75" customHeight="1" outlineLevel="1">
      <c r="A113" s="9"/>
      <c r="B113" s="10"/>
      <c r="C113" s="10"/>
      <c r="D113" s="10"/>
      <c r="E113" s="10"/>
      <c r="F113" s="11"/>
    </row>
    <row r="114" spans="1:6" ht="21.75" customHeight="1">
      <c r="A114" s="12"/>
      <c r="B114" s="13"/>
      <c r="C114" s="13"/>
      <c r="D114" s="13"/>
      <c r="E114" s="13"/>
      <c r="F114" s="14"/>
    </row>
    <row r="115" spans="1:6" ht="17.25" outlineLevel="1">
      <c r="A115" s="6"/>
      <c r="B115" s="7"/>
      <c r="C115" s="7"/>
      <c r="D115" s="7"/>
      <c r="E115" s="7"/>
      <c r="F115" s="8"/>
    </row>
    <row r="116" spans="1:6" ht="18">
      <c r="A116" s="9"/>
      <c r="B116" s="10"/>
      <c r="C116" s="10"/>
      <c r="D116" s="10"/>
      <c r="E116" s="10"/>
      <c r="F116" s="11"/>
    </row>
    <row r="117" spans="1:6" ht="17.25" outlineLevel="1">
      <c r="A117" s="12"/>
      <c r="B117" s="13"/>
      <c r="C117" s="13"/>
      <c r="D117" s="13"/>
      <c r="E117" s="13"/>
      <c r="F117" s="14"/>
    </row>
    <row r="118" ht="12.75">
      <c r="A118" s="1"/>
    </row>
    <row r="119" ht="12.75">
      <c r="A119" s="1"/>
    </row>
  </sheetData>
  <sheetProtection/>
  <mergeCells count="9">
    <mergeCell ref="D1:F1"/>
    <mergeCell ref="A7:F7"/>
    <mergeCell ref="A10:A11"/>
    <mergeCell ref="B12:C12"/>
    <mergeCell ref="B10:C11"/>
    <mergeCell ref="D10:D11"/>
    <mergeCell ref="E10:E11"/>
    <mergeCell ref="F10:F11"/>
    <mergeCell ref="B6:F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2022-03-31T13:18:54Z</cp:lastPrinted>
  <dcterms:created xsi:type="dcterms:W3CDTF">2002-03-11T10:22:12Z</dcterms:created>
  <dcterms:modified xsi:type="dcterms:W3CDTF">2022-12-20T17:43:17Z</dcterms:modified>
  <cp:category/>
  <cp:version/>
  <cp:contentType/>
  <cp:contentStatus/>
</cp:coreProperties>
</file>