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1-2023" sheetId="1" r:id="rId1"/>
  </sheets>
  <definedNames>
    <definedName name="_xlnm.Print_Titles" localSheetId="0">'МП_2021-2023'!$9:$12</definedName>
  </definedNames>
  <calcPr fullCalcOnLoad="1"/>
</workbook>
</file>

<file path=xl/sharedStrings.xml><?xml version="1.0" encoding="utf-8"?>
<sst xmlns="http://schemas.openxmlformats.org/spreadsheetml/2006/main" count="96" uniqueCount="68">
  <si>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</si>
  <si>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</si>
  <si>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</si>
  <si>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</si>
  <si>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</si>
  <si>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</si>
  <si>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</si>
  <si>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</si>
  <si>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</si>
  <si>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</si>
  <si>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</si>
  <si>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</si>
  <si>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</si>
  <si>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</si>
  <si>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</si>
  <si>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</si>
  <si>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</si>
  <si>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</si>
  <si>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</si>
  <si>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</si>
  <si>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</si>
  <si>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</si>
  <si>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</si>
  <si>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</si>
  <si>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</si>
  <si>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</si>
  <si>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</si>
  <si>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</si>
  <si>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</si>
  <si>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</si>
  <si>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</si>
  <si>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</si>
  <si>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</si>
  <si>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2021 год</t>
  </si>
  <si>
    <t>2022 год</t>
  </si>
  <si>
    <t>Распределение бюджетных ассигнований на реализацию муниципальных программ Киквидзенского муниципального района  на 2021 год и плановый период 2022 и 2023 годов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</si>
  <si>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</si>
  <si>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</si>
  <si>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</si>
  <si>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</si>
  <si>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</si>
  <si>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</si>
  <si>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</si>
  <si>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</si>
  <si>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</si>
  <si>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</si>
  <si>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</si>
  <si>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</si>
  <si>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</si>
  <si>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</si>
  <si>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</si>
  <si>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</si>
  <si>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</si>
  <si>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</si>
  <si>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</si>
  <si>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</si>
  <si>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</si>
  <si>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</si>
  <si>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</si>
  <si>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</si>
  <si>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</si>
  <si>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</si>
  <si>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</si>
  <si>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</si>
  <si>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</si>
  <si>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</si>
  <si>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Приложение № 6                                                 к Решению Киквидзенской районной Думы  от 15.12.2020 года от № 96/18 (в редакции решения № 122/20 от  25.02.2021 года, № 131/22 от 08.04.2021 года, № 136/23 от 17.06.2021 года,</t>
  </si>
  <si>
    <t>№ 145/24 от 01.07.2021 года, № 146/25 от 22.07.2021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</si>
</sst>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18">
      <selection activeCell="E21" sqref="E21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111.75" customHeight="1">
      <c r="D1" s="29" t="s">
        <v>66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pans="4:6" s="2" customFormat="1" ht="18">
      <c r="D5" s="39" t="s">
        <v>67</v>
      </c>
      <c r="E5" s="39"/>
      <c r="F5" s="39"/>
    </row>
    <row r="6" spans="1:6" s="2" customFormat="1" ht="86.25" customHeight="1">
      <c r="A6" s="30" t="s">
        <v>35</v>
      </c>
      <c r="B6" s="30"/>
      <c r="C6" s="30"/>
      <c r="D6" s="30"/>
      <c r="E6" s="30"/>
      <c r="F6" s="30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1" t="s">
        <v>0</v>
      </c>
      <c r="B9" s="35" t="s">
        <v>30</v>
      </c>
      <c r="C9" s="36"/>
      <c r="D9" s="31" t="s">
        <v>33</v>
      </c>
      <c r="E9" s="31" t="s">
        <v>34</v>
      </c>
      <c r="F9" s="31" t="s">
        <v>36</v>
      </c>
    </row>
    <row r="10" spans="1:6" s="2" customFormat="1" ht="81.75" customHeight="1">
      <c r="A10" s="32"/>
      <c r="B10" s="37"/>
      <c r="C10" s="38"/>
      <c r="D10" s="32"/>
      <c r="E10" s="32"/>
      <c r="F10" s="32"/>
    </row>
    <row r="11" spans="1:6" s="2" customFormat="1" ht="18">
      <c r="A11" s="5" t="s">
        <v>1</v>
      </c>
      <c r="B11" s="33" t="s">
        <v>2</v>
      </c>
      <c r="C11" s="34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66">
      <c r="A13" s="28" t="s">
        <v>37</v>
      </c>
      <c r="B13" s="20" t="s">
        <v>7</v>
      </c>
      <c r="C13" s="20" t="s">
        <v>8</v>
      </c>
      <c r="D13" s="23">
        <f>30000+10000</f>
        <v>40000</v>
      </c>
      <c r="E13" s="23"/>
      <c r="F13" s="24"/>
    </row>
    <row r="14" spans="1:6" ht="92.25" outlineLevel="1">
      <c r="A14" s="28" t="s">
        <v>38</v>
      </c>
      <c r="B14" s="20" t="s">
        <v>9</v>
      </c>
      <c r="C14" s="20" t="s">
        <v>8</v>
      </c>
      <c r="D14" s="23">
        <f>31811950-2000+2000000+44500+3763360+173088+148500-160450-321588</f>
        <v>37457360</v>
      </c>
      <c r="E14" s="23">
        <f>30085233</f>
        <v>30085233</v>
      </c>
      <c r="F14" s="24">
        <f>30085233</f>
        <v>30085233</v>
      </c>
    </row>
    <row r="15" spans="1:6" ht="78.75">
      <c r="A15" s="28" t="s">
        <v>39</v>
      </c>
      <c r="B15" s="20" t="s">
        <v>10</v>
      </c>
      <c r="C15" s="20" t="s">
        <v>8</v>
      </c>
      <c r="D15" s="23">
        <f>66310+399787+6316380+2000</f>
        <v>6784477</v>
      </c>
      <c r="E15" s="23">
        <f>5902008</f>
        <v>5902008</v>
      </c>
      <c r="F15" s="24">
        <f>5902008</f>
        <v>5902008</v>
      </c>
    </row>
    <row r="16" spans="1:6" ht="66" outlineLevel="1">
      <c r="A16" s="28" t="s">
        <v>40</v>
      </c>
      <c r="B16" s="20" t="s">
        <v>11</v>
      </c>
      <c r="C16" s="20" t="s">
        <v>8</v>
      </c>
      <c r="D16" s="23">
        <f>867186+682800</f>
        <v>1549986</v>
      </c>
      <c r="E16" s="23">
        <f>637186</f>
        <v>637186</v>
      </c>
      <c r="F16" s="24">
        <f>637186</f>
        <v>637186</v>
      </c>
    </row>
    <row r="17" spans="1:6" ht="92.25" outlineLevel="1">
      <c r="A17" s="28" t="s">
        <v>41</v>
      </c>
      <c r="B17" s="20" t="s">
        <v>12</v>
      </c>
      <c r="C17" s="20" t="s">
        <v>8</v>
      </c>
      <c r="D17" s="23">
        <f>1294100+590000+31000</f>
        <v>1915100</v>
      </c>
      <c r="E17" s="23">
        <f>1294100</f>
        <v>1294100</v>
      </c>
      <c r="F17" s="24">
        <f>1294100</f>
        <v>1294100</v>
      </c>
    </row>
    <row r="18" spans="1:6" ht="55.5" customHeight="1" outlineLevel="1">
      <c r="A18" s="18" t="s">
        <v>42</v>
      </c>
      <c r="B18" s="20" t="s">
        <v>13</v>
      </c>
      <c r="C18" s="20" t="s">
        <v>8</v>
      </c>
      <c r="D18" s="23">
        <f>D19+D20+D21</f>
        <v>73436592.76</v>
      </c>
      <c r="E18" s="23">
        <f>E19+E20+E21</f>
        <v>55704888.75</v>
      </c>
      <c r="F18" s="23">
        <f>F19+F20+F21</f>
        <v>50471960.96</v>
      </c>
    </row>
    <row r="19" spans="1:6" ht="39">
      <c r="A19" s="27" t="s">
        <v>62</v>
      </c>
      <c r="B19" s="22" t="s">
        <v>13</v>
      </c>
      <c r="C19" s="22" t="s">
        <v>1</v>
      </c>
      <c r="D19" s="25">
        <f>252900+11405500+27956430-1020+20+224039.14+7640964+324772+755080+1582000+70000+50000-13500+70000+77488-1218923-3500+8000</f>
        <v>49180250.14</v>
      </c>
      <c r="E19" s="25">
        <f>214800+11405500+24209464+20-3383746</f>
        <v>32446038</v>
      </c>
      <c r="F19" s="26">
        <f>223900+24244579+11405520</f>
        <v>35873999</v>
      </c>
    </row>
    <row r="20" spans="1:6" ht="27" customHeight="1" outlineLevel="1">
      <c r="A20" s="27" t="s">
        <v>63</v>
      </c>
      <c r="B20" s="22" t="s">
        <v>13</v>
      </c>
      <c r="C20" s="22" t="s">
        <v>2</v>
      </c>
      <c r="D20" s="25">
        <f>5702300+1071000+1000000+1000000+5000000+566600+3156295+1020+967000+1656574+302400-10903.38+1500000+15000+33600+1218923</f>
        <v>23179808.62</v>
      </c>
      <c r="E20" s="25">
        <f>6034300+946100+5400000+1000000+5000000+566600-148429.25+3383746</f>
        <v>22182316.75</v>
      </c>
      <c r="F20" s="26">
        <f>844800+983500+1000000+5000000+566600+5126527.96</f>
        <v>13521427.96</v>
      </c>
    </row>
    <row r="21" spans="1:6" ht="45" customHeight="1" outlineLevel="1">
      <c r="A21" s="27" t="s">
        <v>64</v>
      </c>
      <c r="B21" s="22" t="s">
        <v>13</v>
      </c>
      <c r="C21" s="22" t="s">
        <v>3</v>
      </c>
      <c r="D21" s="25">
        <f>1076534</f>
        <v>1076534</v>
      </c>
      <c r="E21" s="25">
        <f>1076534</f>
        <v>1076534</v>
      </c>
      <c r="F21" s="26">
        <f>1076534</f>
        <v>1076534</v>
      </c>
    </row>
    <row r="22" spans="1:6" ht="66" hidden="1" outlineLevel="1">
      <c r="A22" s="18" t="s">
        <v>43</v>
      </c>
      <c r="B22" s="20" t="s">
        <v>14</v>
      </c>
      <c r="C22" s="20" t="s">
        <v>8</v>
      </c>
      <c r="D22" s="25"/>
      <c r="E22" s="25"/>
      <c r="F22" s="26"/>
    </row>
    <row r="23" spans="1:6" ht="52.5" outlineLevel="1">
      <c r="A23" s="18" t="s">
        <v>44</v>
      </c>
      <c r="B23" s="20" t="s">
        <v>15</v>
      </c>
      <c r="C23" s="20" t="s">
        <v>16</v>
      </c>
      <c r="D23" s="23">
        <f>2800+4916819+208190+28000</f>
        <v>5155809</v>
      </c>
      <c r="E23" s="23">
        <f>11200+4908484</f>
        <v>4919684</v>
      </c>
      <c r="F23" s="24">
        <f>11200+4908484</f>
        <v>4919684</v>
      </c>
    </row>
    <row r="24" spans="1:6" ht="52.5">
      <c r="A24" s="18" t="s">
        <v>65</v>
      </c>
      <c r="B24" s="20" t="s">
        <v>17</v>
      </c>
      <c r="C24" s="20" t="s">
        <v>8</v>
      </c>
      <c r="D24" s="23">
        <f>14072709+4200075+21522525-300+208308+116888+40000+210590+9750+182201+2250000+45000+75000+148850+1520+95000+20000+13500+13500+188142-71000+160450+600000+33200</f>
        <v>44135908</v>
      </c>
      <c r="E24" s="23">
        <f>21927974</f>
        <v>21927974</v>
      </c>
      <c r="F24" s="24">
        <f>21927974</f>
        <v>21927974</v>
      </c>
    </row>
    <row r="25" spans="1:6" ht="60" customHeight="1" outlineLevel="1">
      <c r="A25" s="18" t="s">
        <v>45</v>
      </c>
      <c r="B25" s="20" t="s">
        <v>18</v>
      </c>
      <c r="C25" s="20" t="s">
        <v>8</v>
      </c>
      <c r="D25" s="23">
        <f>100000+100000</f>
        <v>200000</v>
      </c>
      <c r="E25" s="23"/>
      <c r="F25" s="24"/>
    </row>
    <row r="26" spans="1:6" ht="66" hidden="1">
      <c r="A26" s="18" t="s">
        <v>46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47</v>
      </c>
      <c r="B27" s="20" t="s">
        <v>20</v>
      </c>
      <c r="C27" s="20" t="s">
        <v>8</v>
      </c>
      <c r="D27" s="23">
        <f>656357+1254631</f>
        <v>1910988</v>
      </c>
      <c r="E27" s="23"/>
      <c r="F27" s="24"/>
    </row>
    <row r="28" spans="1:6" ht="105" hidden="1" outlineLevel="1">
      <c r="A28" s="19" t="s">
        <v>48</v>
      </c>
      <c r="B28" s="20" t="s">
        <v>21</v>
      </c>
      <c r="C28" s="20" t="s">
        <v>8</v>
      </c>
      <c r="D28" s="23"/>
      <c r="E28" s="23"/>
      <c r="F28" s="24"/>
    </row>
    <row r="29" spans="1:6" ht="77.25" customHeight="1" outlineLevel="1">
      <c r="A29" s="18" t="s">
        <v>49</v>
      </c>
      <c r="B29" s="20" t="s">
        <v>22</v>
      </c>
      <c r="C29" s="20" t="s">
        <v>8</v>
      </c>
      <c r="D29" s="23">
        <f>8000000+80809</f>
        <v>8080809</v>
      </c>
      <c r="E29" s="23">
        <f>8000000</f>
        <v>8000000</v>
      </c>
      <c r="F29" s="24">
        <f>8000000</f>
        <v>8000000</v>
      </c>
    </row>
    <row r="30" spans="1:6" ht="66" hidden="1" outlineLevel="1">
      <c r="A30" s="18" t="s">
        <v>50</v>
      </c>
      <c r="B30" s="20" t="s">
        <v>23</v>
      </c>
      <c r="C30" s="20" t="s">
        <v>8</v>
      </c>
      <c r="D30" s="23"/>
      <c r="E30" s="23"/>
      <c r="F30" s="24"/>
    </row>
    <row r="31" spans="1:6" ht="52.5" outlineLevel="1">
      <c r="A31" s="18" t="s">
        <v>51</v>
      </c>
      <c r="B31" s="20" t="s">
        <v>24</v>
      </c>
      <c r="C31" s="20" t="s">
        <v>8</v>
      </c>
      <c r="D31" s="23">
        <v>10000</v>
      </c>
      <c r="E31" s="23"/>
      <c r="F31" s="24"/>
    </row>
    <row r="32" spans="1:6" ht="78.75" customHeight="1" outlineLevel="1">
      <c r="A32" s="19" t="s">
        <v>55</v>
      </c>
      <c r="B32" s="20" t="s">
        <v>25</v>
      </c>
      <c r="C32" s="20" t="s">
        <v>8</v>
      </c>
      <c r="D32" s="23">
        <f>649634</f>
        <v>649634</v>
      </c>
      <c r="E32" s="23">
        <f>669656</f>
        <v>669656</v>
      </c>
      <c r="F32" s="24">
        <f>626518</f>
        <v>626518</v>
      </c>
    </row>
    <row r="33" spans="1:6" ht="52.5" hidden="1" outlineLevel="1">
      <c r="A33" s="18" t="s">
        <v>56</v>
      </c>
      <c r="B33" s="20" t="s">
        <v>26</v>
      </c>
      <c r="C33" s="20" t="s">
        <v>8</v>
      </c>
      <c r="D33" s="23"/>
      <c r="E33" s="23"/>
      <c r="F33" s="24"/>
    </row>
    <row r="34" spans="1:6" ht="66" hidden="1" outlineLevel="1">
      <c r="A34" s="19" t="s">
        <v>58</v>
      </c>
      <c r="B34" s="20" t="s">
        <v>27</v>
      </c>
      <c r="C34" s="20" t="s">
        <v>8</v>
      </c>
      <c r="D34" s="23"/>
      <c r="E34" s="23"/>
      <c r="F34" s="24"/>
    </row>
    <row r="35" spans="1:6" ht="92.25" hidden="1" outlineLevel="1">
      <c r="A35" s="19" t="s">
        <v>53</v>
      </c>
      <c r="B35" s="20" t="s">
        <v>29</v>
      </c>
      <c r="C35" s="20" t="s">
        <v>8</v>
      </c>
      <c r="D35" s="23"/>
      <c r="E35" s="23"/>
      <c r="F35" s="24"/>
    </row>
    <row r="36" spans="1:6" ht="42.75" customHeight="1" outlineLevel="1">
      <c r="A36" s="19" t="s">
        <v>57</v>
      </c>
      <c r="B36" s="20" t="s">
        <v>60</v>
      </c>
      <c r="C36" s="20" t="s">
        <v>8</v>
      </c>
      <c r="D36" s="23">
        <v>2779934</v>
      </c>
      <c r="E36" s="23"/>
      <c r="F36" s="24"/>
    </row>
    <row r="37" spans="1:6" ht="78.75" outlineLevel="1">
      <c r="A37" s="19" t="s">
        <v>52</v>
      </c>
      <c r="B37" s="20" t="s">
        <v>31</v>
      </c>
      <c r="C37" s="20" t="s">
        <v>8</v>
      </c>
      <c r="D37" s="23">
        <f>12616565+70000+45250</f>
        <v>12731815</v>
      </c>
      <c r="E37" s="23">
        <f>12395172</f>
        <v>12395172</v>
      </c>
      <c r="F37" s="24">
        <f>12395172</f>
        <v>12395172</v>
      </c>
    </row>
    <row r="38" spans="1:6" ht="69" customHeight="1" outlineLevel="1">
      <c r="A38" s="19" t="s">
        <v>54</v>
      </c>
      <c r="B38" s="20" t="s">
        <v>32</v>
      </c>
      <c r="C38" s="20" t="s">
        <v>8</v>
      </c>
      <c r="D38" s="23">
        <f>1000000+2100000+861900+1300000-1400000+185306</f>
        <v>4047206</v>
      </c>
      <c r="E38" s="23">
        <v>7800000</v>
      </c>
      <c r="F38" s="24"/>
    </row>
    <row r="39" spans="1:6" ht="52.5" hidden="1" outlineLevel="1">
      <c r="A39" s="19" t="s">
        <v>59</v>
      </c>
      <c r="B39" s="20" t="s">
        <v>61</v>
      </c>
      <c r="C39" s="20" t="s">
        <v>8</v>
      </c>
      <c r="D39" s="23"/>
      <c r="E39" s="23"/>
      <c r="F39" s="24"/>
    </row>
    <row r="40" spans="1:6" ht="36">
      <c r="A40" s="9" t="s">
        <v>28</v>
      </c>
      <c r="B40" s="21"/>
      <c r="C40" s="21"/>
      <c r="D40" s="24">
        <f>D13+D14+D15+D16+D17+D18+D22+D23+D24+D25+D26+D27+D28+D29+D30+D31+D32+D33+D34+D35+D36+D37+D38+D39</f>
        <v>200885618.76</v>
      </c>
      <c r="E40" s="24">
        <f>E13+E14+E15+E16+E17+E18+E22+E23+E24+E25+E26+E27+E28+E29+E30+E31+E32+E33+E34+E35+E36+E37+E38+E39</f>
        <v>149335901.75</v>
      </c>
      <c r="F40" s="24">
        <f>F13+F14+F15+F16+F17+F18+F22+F23+F24+F25+F26+F27+F28+F29+F30+F31+F32+F33+F34+F35+F36+F37+F38+F39</f>
        <v>136259835.96</v>
      </c>
    </row>
    <row r="41" spans="1:6" ht="17.25" outlineLevel="1">
      <c r="A41" s="6"/>
      <c r="B41" s="7"/>
      <c r="C41" s="7"/>
      <c r="D41" s="7"/>
      <c r="E41" s="7"/>
      <c r="F41" s="8"/>
    </row>
    <row r="42" spans="1:6" ht="18">
      <c r="A42" s="9"/>
      <c r="B42" s="10"/>
      <c r="C42" s="10"/>
      <c r="D42" s="10"/>
      <c r="E42" s="10"/>
      <c r="F42" s="11"/>
    </row>
    <row r="43" spans="1:6" ht="18" outlineLevel="1">
      <c r="A43" s="9"/>
      <c r="B43" s="10"/>
      <c r="C43" s="10"/>
      <c r="D43" s="10"/>
      <c r="E43" s="10"/>
      <c r="F43" s="11"/>
    </row>
    <row r="44" spans="1:6" ht="18">
      <c r="A44" s="9"/>
      <c r="B44" s="10"/>
      <c r="C44" s="10"/>
      <c r="D44" s="10"/>
      <c r="E44" s="10"/>
      <c r="F44" s="11"/>
    </row>
    <row r="45" spans="1:6" ht="18" outlineLevel="1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7.25" outlineLevel="1">
      <c r="A51" s="6"/>
      <c r="B51" s="7"/>
      <c r="C51" s="7"/>
      <c r="D51" s="7"/>
      <c r="E51" s="7"/>
      <c r="F51" s="8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7.25" outlineLevel="1">
      <c r="A58" s="6"/>
      <c r="B58" s="7"/>
      <c r="C58" s="7"/>
      <c r="D58" s="7"/>
      <c r="E58" s="7"/>
      <c r="F58" s="8"/>
    </row>
    <row r="59" spans="1:6" ht="18" outlineLevel="1">
      <c r="A59" s="9"/>
      <c r="B59" s="10"/>
      <c r="C59" s="10"/>
      <c r="D59" s="10"/>
      <c r="E59" s="10"/>
      <c r="F59" s="11"/>
    </row>
    <row r="60" spans="1:6" ht="17.25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8">
      <c r="A62" s="9"/>
      <c r="B62" s="10"/>
      <c r="C62" s="10"/>
      <c r="D62" s="10"/>
      <c r="E62" s="10"/>
      <c r="F62" s="11"/>
    </row>
    <row r="63" spans="1:6" ht="18" outlineLevel="1">
      <c r="A63" s="9"/>
      <c r="B63" s="10"/>
      <c r="C63" s="10"/>
      <c r="D63" s="10"/>
      <c r="E63" s="10"/>
      <c r="F63" s="11"/>
    </row>
    <row r="64" spans="1:6" ht="18">
      <c r="A64" s="9"/>
      <c r="B64" s="10"/>
      <c r="C64" s="10"/>
      <c r="D64" s="10"/>
      <c r="E64" s="10"/>
      <c r="F64" s="11"/>
    </row>
    <row r="65" spans="1:6" ht="18" outlineLevel="1">
      <c r="A65" s="9"/>
      <c r="B65" s="10"/>
      <c r="C65" s="10"/>
      <c r="D65" s="10"/>
      <c r="E65" s="10"/>
      <c r="F65" s="11"/>
    </row>
    <row r="66" spans="1:6" ht="17.25" outlineLevel="1">
      <c r="A66" s="6"/>
      <c r="B66" s="7"/>
      <c r="C66" s="7"/>
      <c r="D66" s="7"/>
      <c r="E66" s="7"/>
      <c r="F66" s="8"/>
    </row>
    <row r="67" spans="1:6" ht="18" outlineLevel="1">
      <c r="A67" s="9"/>
      <c r="B67" s="10"/>
      <c r="C67" s="10"/>
      <c r="D67" s="10"/>
      <c r="E67" s="10"/>
      <c r="F67" s="11"/>
    </row>
    <row r="68" spans="1:6" ht="17.25" outlineLevel="1">
      <c r="A68" s="6"/>
      <c r="B68" s="7"/>
      <c r="C68" s="7"/>
      <c r="D68" s="7"/>
      <c r="E68" s="7"/>
      <c r="F68" s="8"/>
    </row>
    <row r="69" spans="1:6" ht="18" outlineLevel="1">
      <c r="A69" s="9"/>
      <c r="B69" s="10"/>
      <c r="C69" s="10"/>
      <c r="D69" s="10"/>
      <c r="E69" s="10"/>
      <c r="F69" s="11"/>
    </row>
    <row r="70" spans="1:6" ht="17.25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8">
      <c r="A72" s="9"/>
      <c r="B72" s="10"/>
      <c r="C72" s="10"/>
      <c r="D72" s="10"/>
      <c r="E72" s="10"/>
      <c r="F72" s="11"/>
    </row>
    <row r="73" spans="1:6" ht="18" outlineLevel="1">
      <c r="A73" s="9"/>
      <c r="B73" s="10"/>
      <c r="C73" s="10"/>
      <c r="D73" s="10"/>
      <c r="E73" s="10"/>
      <c r="F73" s="11"/>
    </row>
    <row r="74" spans="1:6" ht="18">
      <c r="A74" s="9"/>
      <c r="B74" s="10"/>
      <c r="C74" s="10"/>
      <c r="D74" s="10"/>
      <c r="E74" s="10"/>
      <c r="F74" s="11"/>
    </row>
    <row r="75" spans="1:6" ht="18" outlineLevel="1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7.25" outlineLevel="1">
      <c r="A77" s="6"/>
      <c r="B77" s="7"/>
      <c r="C77" s="7"/>
      <c r="D77" s="7"/>
      <c r="E77" s="7"/>
      <c r="F77" s="8"/>
    </row>
    <row r="78" spans="1:6" ht="18" outlineLevel="1">
      <c r="A78" s="9"/>
      <c r="B78" s="10"/>
      <c r="C78" s="10"/>
      <c r="D78" s="10"/>
      <c r="E78" s="10"/>
      <c r="F78" s="11"/>
    </row>
    <row r="79" spans="1:6" ht="17.25" outlineLevel="1">
      <c r="A79" s="6"/>
      <c r="B79" s="7"/>
      <c r="C79" s="7"/>
      <c r="D79" s="7"/>
      <c r="E79" s="7"/>
      <c r="F79" s="8"/>
    </row>
    <row r="80" spans="1:6" ht="18" outlineLevel="1">
      <c r="A80" s="9"/>
      <c r="B80" s="10"/>
      <c r="C80" s="10"/>
      <c r="D80" s="10"/>
      <c r="E80" s="10"/>
      <c r="F80" s="11"/>
    </row>
    <row r="81" spans="1:6" ht="18">
      <c r="A81" s="9"/>
      <c r="B81" s="10"/>
      <c r="C81" s="10"/>
      <c r="D81" s="10"/>
      <c r="E81" s="10"/>
      <c r="F81" s="11"/>
    </row>
    <row r="82" spans="1:6" ht="18" outlineLevel="1">
      <c r="A82" s="9"/>
      <c r="B82" s="10"/>
      <c r="C82" s="10"/>
      <c r="D82" s="10"/>
      <c r="E82" s="10"/>
      <c r="F82" s="11"/>
    </row>
    <row r="83" spans="1:6" ht="18">
      <c r="A83" s="9"/>
      <c r="B83" s="10"/>
      <c r="C83" s="10"/>
      <c r="D83" s="10"/>
      <c r="E83" s="10"/>
      <c r="F83" s="11"/>
    </row>
    <row r="84" spans="1:6" ht="18" outlineLevel="1">
      <c r="A84" s="9"/>
      <c r="B84" s="10"/>
      <c r="C84" s="10"/>
      <c r="D84" s="10"/>
      <c r="E84" s="10"/>
      <c r="F84" s="11"/>
    </row>
    <row r="85" spans="1:6" ht="17.25" outlineLevel="1">
      <c r="A85" s="6"/>
      <c r="B85" s="7"/>
      <c r="C85" s="7"/>
      <c r="D85" s="7"/>
      <c r="E85" s="7"/>
      <c r="F85" s="8"/>
    </row>
    <row r="86" spans="1:6" ht="18" outlineLevel="1">
      <c r="A86" s="9"/>
      <c r="B86" s="10"/>
      <c r="C86" s="10"/>
      <c r="D86" s="10"/>
      <c r="E86" s="10"/>
      <c r="F86" s="11"/>
    </row>
    <row r="87" spans="1:6" ht="17.25" outlineLevel="1">
      <c r="A87" s="6"/>
      <c r="B87" s="7"/>
      <c r="C87" s="7"/>
      <c r="D87" s="7"/>
      <c r="E87" s="7"/>
      <c r="F87" s="8"/>
    </row>
    <row r="88" spans="1:6" ht="18" outlineLevel="1">
      <c r="A88" s="9"/>
      <c r="B88" s="10"/>
      <c r="C88" s="10"/>
      <c r="D88" s="10"/>
      <c r="E88" s="10"/>
      <c r="F88" s="11"/>
    </row>
    <row r="89" spans="1:6" ht="18">
      <c r="A89" s="9"/>
      <c r="B89" s="10"/>
      <c r="C89" s="10"/>
      <c r="D89" s="10"/>
      <c r="E89" s="10"/>
      <c r="F89" s="11"/>
    </row>
    <row r="90" spans="1:6" ht="18" outlineLevel="1">
      <c r="A90" s="9"/>
      <c r="B90" s="10"/>
      <c r="C90" s="10"/>
      <c r="D90" s="10"/>
      <c r="E90" s="10"/>
      <c r="F90" s="11"/>
    </row>
    <row r="91" spans="1:6" ht="18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7.25" outlineLevel="1">
      <c r="A95" s="6"/>
      <c r="B95" s="7"/>
      <c r="C95" s="7"/>
      <c r="D95" s="7"/>
      <c r="E95" s="7"/>
      <c r="F95" s="8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7.25">
      <c r="A104" s="6"/>
      <c r="B104" s="7"/>
      <c r="C104" s="7"/>
      <c r="D104" s="7"/>
      <c r="E104" s="7"/>
      <c r="F104" s="8"/>
    </row>
    <row r="105" spans="1:6" ht="18" outlineLevel="1">
      <c r="A105" s="9"/>
      <c r="B105" s="10"/>
      <c r="C105" s="10"/>
      <c r="D105" s="10"/>
      <c r="E105" s="10"/>
      <c r="F105" s="11"/>
    </row>
    <row r="106" spans="1:6" ht="17.25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8">
      <c r="A108" s="9"/>
      <c r="B108" s="10"/>
      <c r="C108" s="10"/>
      <c r="D108" s="10"/>
      <c r="E108" s="10"/>
      <c r="F108" s="11"/>
    </row>
    <row r="109" spans="1:6" ht="17.25" outlineLevel="1">
      <c r="A109" s="6"/>
      <c r="B109" s="7"/>
      <c r="C109" s="7"/>
      <c r="D109" s="7"/>
      <c r="E109" s="7"/>
      <c r="F109" s="8"/>
    </row>
    <row r="110" spans="1:6" ht="18">
      <c r="A110" s="9"/>
      <c r="B110" s="10"/>
      <c r="C110" s="10"/>
      <c r="D110" s="10"/>
      <c r="E110" s="10"/>
      <c r="F110" s="11"/>
    </row>
    <row r="111" spans="1:6" ht="17.2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9">
    <mergeCell ref="D1:F1"/>
    <mergeCell ref="A6:F6"/>
    <mergeCell ref="A9:A10"/>
    <mergeCell ref="B11:C11"/>
    <mergeCell ref="B9:C10"/>
    <mergeCell ref="D9:D10"/>
    <mergeCell ref="E9:E10"/>
    <mergeCell ref="F9:F10"/>
    <mergeCell ref="D5:F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2021-07-02T11:00:41Z</cp:lastPrinted>
  <dcterms:created xsi:type="dcterms:W3CDTF">2002-03-11T10:22:12Z</dcterms:created>
  <dcterms:modified xsi:type="dcterms:W3CDTF">2021-07-26T07:11:30Z</dcterms:modified>
  <cp:category/>
  <cp:version/>
  <cp:contentType/>
  <cp:contentStatus/>
</cp:coreProperties>
</file>