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<sst xmlns="http://schemas.openxmlformats.org/spreadsheetml/2006/main" count="139" uniqueCount="138">
  <si>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</si>
  <si>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</si>
  <si>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</si>
  <si>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</si>
  <si>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</si>
  <si>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</si>
  <si>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</si>
  <si>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</si>
  <si>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</si>
  <si>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</si>
  <si>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</si>
  <si>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</si>
  <si>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</si>
  <si>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</si>
  <si>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</si>
  <si>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</si>
  <si>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</si>
  <si>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</si>
  <si>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</si>
  <si>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</si>
  <si>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</si>
  <si>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</si>
  <si>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</si>
  <si>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</si>
  <si>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</si>
  <si>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</si>
  <si>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</si>
  <si>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</si>
  <si>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</si>
  <si>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</si>
  <si>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</si>
  <si>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</si>
  <si>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</si>
  <si>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</si>
  <si>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</si>
  <si>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</si>
  <si>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</si>
  <si>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</si>
  <si>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</si>
  <si>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</si>
  <si>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</si>
  <si>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</si>
  <si>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</si>
  <si>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</si>
  <si>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</si>
  <si>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</si>
  <si>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</si>
  <si>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</si>
  <si>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</si>
  <si>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</si>
  <si>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</si>
  <si>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</si>
  <si>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</si>
  <si>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</si>
  <si>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</si>
  <si>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</si>
  <si>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</si>
  <si>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</si>
  <si>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</si>
  <si>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</si>
  <si>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</si>
  <si>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</si>
  <si>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</si>
  <si>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</si>
  <si>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</si>
  <si>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</si>
  <si>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</si>
  <si>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</si>
  <si>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</si>
  <si>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</si>
  <si>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</si>
  <si>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</si>
  <si>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</si>
  <si>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</si>
  <si>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</si>
  <si>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</si>
  <si>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</si>
  <si>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</si>
  <si>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</si>
  <si>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</si>
  <si>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</si>
  <si>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</si>
  <si>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</si>
  <si>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</si>
  <si>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</si>
  <si>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</si>
  <si>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</si>
  <si>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</si>
  <si>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</si>
  <si>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</si>
  <si>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</si>
  <si>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</si>
  <si>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</si>
  <si>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</si>
  <si>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</si>
  <si>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</si>
  <si>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</si>
  <si>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</si>
  <si>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</si>
  <si>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</si>
  <si>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</si>
  <si>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</si>
  <si>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</si>
  <si>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</si>
  <si>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</si>
  <si>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</si>
  <si>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</si>
  <si>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</si>
  <si>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</si>
  <si>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</si>
  <si>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</si>
  <si>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</si>
  <si>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</si>
  <si>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</si>
  <si>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>№ 24/5 от 16.12.2019 года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</si>
  <si>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</si>
  <si>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</si>
  <si>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</si>
  <si>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</si>
  <si>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</si>
  <si>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</si>
  <si>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</si>
  <si>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</si>
  <si>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</si>
  <si>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</si>
  <si>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</si>
  <si>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</si>
  <si>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</si>
  <si>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</si>
  <si>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000 2 02 25467 05 0000 150</t>
  </si>
  <si>
    <t>Субсидии бюджетам муниципальных районов на обеспечение развития и укрепления материально- технической базы муниципальных домов культуры в населенных пунктах с числом жителей до 50 тысяч человек</t>
  </si>
  <si>
    <t>000 2 04 05099 05 000 150</t>
  </si>
  <si>
    <t>Прочие безвозмездные поступления от негосударственных организаций в бюджеты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</si>
  <si>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</si>
  <si>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</si>
  <si>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</si>
  <si>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</si>
  <si>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(в редакции Решения Киквидзенкой районной Думы от 14.02.2020 года № 29/7, от 22.04.2020 года № 63/10 )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</si>
</sst>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7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.75">
      <c r="A2" s="15"/>
      <c r="B2" s="15"/>
      <c r="C2" s="15"/>
      <c r="D2" s="15"/>
      <c r="E2" s="16" t="s">
        <v>114</v>
      </c>
    </row>
    <row r="3" spans="1:5" ht="75">
      <c r="A3" s="15"/>
      <c r="B3" s="15"/>
      <c r="C3" s="15"/>
      <c r="D3" s="15"/>
      <c r="E3" s="24" t="s">
        <v>137</v>
      </c>
    </row>
    <row r="4" spans="1:5" ht="53.25" customHeight="1">
      <c r="A4" s="25" t="s">
        <v>108</v>
      </c>
      <c r="B4" s="26"/>
      <c r="C4" s="26"/>
      <c r="D4" s="26"/>
      <c r="E4" s="26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116438508</v>
      </c>
      <c r="D10" s="11">
        <f>D11+D15+D19+D20+D31+D33+D36+D37</f>
        <v>111489621</v>
      </c>
      <c r="E10" s="11">
        <f>E11+E15+E19+E20+E31+E33+E36+E37</f>
        <v>111431610</v>
      </c>
    </row>
    <row r="11" spans="1:5" ht="18.7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.75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12.5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5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8.7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7.5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7.5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.75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8.7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6.2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31.25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7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7.5">
      <c r="A33" s="9" t="s">
        <v>40</v>
      </c>
      <c r="B33" s="10" t="s">
        <v>41</v>
      </c>
      <c r="C33" s="22">
        <f>C34+C35</f>
        <v>4227535</v>
      </c>
      <c r="D33" s="22">
        <f>D34+D35</f>
        <v>2064625</v>
      </c>
      <c r="E33" s="22">
        <f>E34+E35</f>
        <v>2064625</v>
      </c>
    </row>
    <row r="34" spans="1:5" ht="18.75">
      <c r="A34" s="12" t="s">
        <v>42</v>
      </c>
      <c r="B34" s="13" t="s">
        <v>43</v>
      </c>
      <c r="C34" s="14">
        <f>1152333+1361313+693819</f>
        <v>3207465</v>
      </c>
      <c r="D34" s="14">
        <v>1152333</v>
      </c>
      <c r="E34" s="14">
        <v>1152333</v>
      </c>
    </row>
    <row r="35" spans="1:5" ht="18.75">
      <c r="A35" s="12" t="s">
        <v>44</v>
      </c>
      <c r="B35" s="13" t="s">
        <v>45</v>
      </c>
      <c r="C35" s="14">
        <f>912292+107778</f>
        <v>1020070</v>
      </c>
      <c r="D35" s="14">
        <v>912292</v>
      </c>
      <c r="E35" s="14">
        <v>912292</v>
      </c>
    </row>
    <row r="36" spans="1:5" ht="18.7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8.7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.75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.75">
      <c r="A39" s="5"/>
      <c r="B39" s="3"/>
      <c r="C39" s="6"/>
      <c r="D39" s="6"/>
      <c r="E39" s="6"/>
    </row>
    <row r="40" spans="1:5" ht="18.75">
      <c r="A40" s="8" t="s">
        <v>51</v>
      </c>
      <c r="B40" s="4" t="s">
        <v>52</v>
      </c>
      <c r="C40" s="7">
        <f>C41+C69+C66+C71+C73</f>
        <v>219064961.89000002</v>
      </c>
      <c r="D40" s="7">
        <f>D41+D69+D66+D71+D73</f>
        <v>181938516</v>
      </c>
      <c r="E40" s="7">
        <f>E41+E69+E66+E71+E73</f>
        <v>179486216</v>
      </c>
    </row>
    <row r="41" spans="1:5" ht="56.25">
      <c r="A41" s="8" t="s">
        <v>53</v>
      </c>
      <c r="B41" s="4" t="s">
        <v>54</v>
      </c>
      <c r="C41" s="7">
        <f>C42+C50+C63</f>
        <v>216060209.23</v>
      </c>
      <c r="D41" s="7">
        <f>D42+D50+D63</f>
        <v>179582000</v>
      </c>
      <c r="E41" s="7">
        <f>E42+E50+E63</f>
        <v>177129700</v>
      </c>
    </row>
    <row r="42" spans="1:5" ht="56.25">
      <c r="A42" s="9" t="s">
        <v>85</v>
      </c>
      <c r="B42" s="10" t="s">
        <v>55</v>
      </c>
      <c r="C42" s="11">
        <f>C48+C43+C44+C45+C47+C46</f>
        <v>37568035</v>
      </c>
      <c r="D42" s="11">
        <f>D48+D43+D44+D45+D47+D46</f>
        <v>24943000</v>
      </c>
      <c r="E42" s="11">
        <f>E48+E43+E44+E45+E47+E46</f>
        <v>23943000</v>
      </c>
    </row>
    <row r="43" spans="1:5" ht="112.5">
      <c r="A43" s="12" t="s">
        <v>102</v>
      </c>
      <c r="B43" s="13" t="s">
        <v>103</v>
      </c>
      <c r="C43" s="14">
        <f>3176000+8000000</f>
        <v>11176000</v>
      </c>
      <c r="D43" s="14">
        <f>3176000+8000000</f>
        <v>11176000</v>
      </c>
      <c r="E43" s="14">
        <f>3176000+8000000</f>
        <v>11176000</v>
      </c>
    </row>
    <row r="44" spans="1:5" ht="75">
      <c r="A44" s="12" t="s">
        <v>115</v>
      </c>
      <c r="B44" s="13" t="s">
        <v>116</v>
      </c>
      <c r="C44" s="14">
        <v>1393659</v>
      </c>
      <c r="D44" s="14">
        <v>0</v>
      </c>
      <c r="E44" s="14">
        <v>0</v>
      </c>
    </row>
    <row r="45" spans="1:5" ht="93.75">
      <c r="A45" s="12" t="s">
        <v>129</v>
      </c>
      <c r="B45" s="13" t="s">
        <v>130</v>
      </c>
      <c r="C45" s="14">
        <v>1368500</v>
      </c>
      <c r="D45" s="14">
        <v>0</v>
      </c>
      <c r="E45" s="14">
        <v>0</v>
      </c>
    </row>
    <row r="46" spans="1:5" ht="53.25" customHeight="1">
      <c r="A46" s="12" t="s">
        <v>135</v>
      </c>
      <c r="B46" s="13" t="s">
        <v>136</v>
      </c>
      <c r="C46" s="14">
        <v>1231230</v>
      </c>
      <c r="D46" s="14">
        <v>0</v>
      </c>
      <c r="E46" s="14">
        <v>0</v>
      </c>
    </row>
    <row r="47" spans="1:5" ht="56.25">
      <c r="A47" s="12" t="s">
        <v>133</v>
      </c>
      <c r="B47" s="13" t="s">
        <v>134</v>
      </c>
      <c r="C47" s="14">
        <v>7596792</v>
      </c>
      <c r="D47" s="14">
        <v>0</v>
      </c>
      <c r="E47" s="14">
        <v>0</v>
      </c>
    </row>
    <row r="48" spans="1:5" ht="18.75">
      <c r="A48" s="12" t="s">
        <v>86</v>
      </c>
      <c r="B48" s="13" t="s">
        <v>56</v>
      </c>
      <c r="C48" s="14">
        <f>C49</f>
        <v>14801854</v>
      </c>
      <c r="D48" s="14">
        <f>D49</f>
        <v>13767000</v>
      </c>
      <c r="E48" s="14">
        <f>E49</f>
        <v>12767000</v>
      </c>
    </row>
    <row r="49" spans="1:5" ht="37.5">
      <c r="A49" s="12" t="s">
        <v>87</v>
      </c>
      <c r="B49" s="13" t="s">
        <v>58</v>
      </c>
      <c r="C49" s="14">
        <f>6767000+1000000+5000000+1000000+967000+67854</f>
        <v>14801854</v>
      </c>
      <c r="D49" s="14">
        <f>6767000+1000000+5000000+1000000</f>
        <v>13767000</v>
      </c>
      <c r="E49" s="14">
        <f>6767000+1000000+5000000</f>
        <v>12767000</v>
      </c>
    </row>
    <row r="50" spans="1:5" ht="37.5">
      <c r="A50" s="9" t="s">
        <v>88</v>
      </c>
      <c r="B50" s="10" t="s">
        <v>57</v>
      </c>
      <c r="C50" s="11">
        <f>C51+C53+C55+C57+C61+C59</f>
        <v>158222300</v>
      </c>
      <c r="D50" s="11">
        <f>D51+D53+D55+D57+D61+D59</f>
        <v>154639000</v>
      </c>
      <c r="E50" s="11">
        <f>E51+E53+E55+E57+E61+E59</f>
        <v>153186700</v>
      </c>
    </row>
    <row r="51" spans="1:5" ht="75">
      <c r="A51" s="12" t="s">
        <v>89</v>
      </c>
      <c r="B51" s="13" t="s">
        <v>61</v>
      </c>
      <c r="C51" s="14">
        <f>C52</f>
        <v>5296000</v>
      </c>
      <c r="D51" s="14">
        <f>D52</f>
        <v>5877700</v>
      </c>
      <c r="E51" s="14">
        <f>E52</f>
        <v>5877700</v>
      </c>
    </row>
    <row r="52" spans="1:5" ht="56.25">
      <c r="A52" s="12" t="s">
        <v>90</v>
      </c>
      <c r="B52" s="13" t="s">
        <v>62</v>
      </c>
      <c r="C52" s="14">
        <v>5296000</v>
      </c>
      <c r="D52" s="14">
        <v>5877700</v>
      </c>
      <c r="E52" s="14">
        <v>5877700</v>
      </c>
    </row>
    <row r="53" spans="1:5" ht="56.25">
      <c r="A53" s="12" t="s">
        <v>91</v>
      </c>
      <c r="B53" s="13" t="s">
        <v>63</v>
      </c>
      <c r="C53" s="14">
        <f>C54</f>
        <v>145257100</v>
      </c>
      <c r="D53" s="14">
        <f>D54</f>
        <v>141927300</v>
      </c>
      <c r="E53" s="14">
        <f>E54</f>
        <v>140310300</v>
      </c>
    </row>
    <row r="54" spans="1:5" ht="59.25" customHeight="1">
      <c r="A54" s="12" t="s">
        <v>92</v>
      </c>
      <c r="B54" s="13" t="s">
        <v>64</v>
      </c>
      <c r="C54" s="14">
        <f>144993400+263700</f>
        <v>145257100</v>
      </c>
      <c r="D54" s="14">
        <f>142481000-553700</f>
        <v>141927300</v>
      </c>
      <c r="E54" s="14">
        <f>140840700-530400</f>
        <v>140310300</v>
      </c>
    </row>
    <row r="55" spans="1:5" ht="73.5" customHeight="1">
      <c r="A55" s="12" t="s">
        <v>93</v>
      </c>
      <c r="B55" s="13" t="s">
        <v>65</v>
      </c>
      <c r="C55" s="14">
        <f>C56</f>
        <v>4772200</v>
      </c>
      <c r="D55" s="14">
        <f>D56</f>
        <v>4891300</v>
      </c>
      <c r="E55" s="14">
        <f>E56</f>
        <v>5024800</v>
      </c>
    </row>
    <row r="56" spans="1:5" ht="75" customHeight="1">
      <c r="A56" s="12" t="s">
        <v>94</v>
      </c>
      <c r="B56" s="13" t="s">
        <v>66</v>
      </c>
      <c r="C56" s="14">
        <v>4772200</v>
      </c>
      <c r="D56" s="14">
        <v>4891300</v>
      </c>
      <c r="E56" s="14">
        <v>5024800</v>
      </c>
    </row>
    <row r="57" spans="1:5" ht="110.25" customHeight="1">
      <c r="A57" s="12" t="s">
        <v>95</v>
      </c>
      <c r="B57" s="13" t="s">
        <v>67</v>
      </c>
      <c r="C57" s="14">
        <f>C58</f>
        <v>898800</v>
      </c>
      <c r="D57" s="14">
        <f>D58</f>
        <v>898800</v>
      </c>
      <c r="E57" s="14">
        <f>E58</f>
        <v>898800</v>
      </c>
    </row>
    <row r="58" spans="1:5" ht="111" customHeight="1">
      <c r="A58" s="12" t="s">
        <v>96</v>
      </c>
      <c r="B58" s="13" t="s">
        <v>68</v>
      </c>
      <c r="C58" s="14">
        <v>898800</v>
      </c>
      <c r="D58" s="14">
        <v>898800</v>
      </c>
      <c r="E58" s="14">
        <v>898800</v>
      </c>
    </row>
    <row r="59" spans="1:5" ht="47.25" customHeight="1">
      <c r="A59" s="12" t="s">
        <v>112</v>
      </c>
      <c r="B59" s="13" t="s">
        <v>113</v>
      </c>
      <c r="C59" s="14">
        <f>C60</f>
        <v>263700</v>
      </c>
      <c r="D59" s="14">
        <f>D60</f>
        <v>0</v>
      </c>
      <c r="E59" s="14">
        <f>E60</f>
        <v>0</v>
      </c>
    </row>
    <row r="60" spans="1:5" ht="74.25" customHeight="1">
      <c r="A60" s="12" t="s">
        <v>110</v>
      </c>
      <c r="B60" s="13" t="s">
        <v>111</v>
      </c>
      <c r="C60" s="14">
        <v>263700</v>
      </c>
      <c r="D60" s="14">
        <v>0</v>
      </c>
      <c r="E60" s="14">
        <v>0</v>
      </c>
    </row>
    <row r="61" spans="1:5" ht="38.25" customHeight="1">
      <c r="A61" s="12" t="s">
        <v>97</v>
      </c>
      <c r="B61" s="13" t="s">
        <v>59</v>
      </c>
      <c r="C61" s="14">
        <f>C62</f>
        <v>1734500</v>
      </c>
      <c r="D61" s="14">
        <f>D62</f>
        <v>1043900</v>
      </c>
      <c r="E61" s="14">
        <f>E62</f>
        <v>1075100</v>
      </c>
    </row>
    <row r="62" spans="1:5" ht="55.5" customHeight="1">
      <c r="A62" s="12" t="s">
        <v>98</v>
      </c>
      <c r="B62" s="13" t="s">
        <v>60</v>
      </c>
      <c r="C62" s="14">
        <v>1734500</v>
      </c>
      <c r="D62" s="14">
        <v>1043900</v>
      </c>
      <c r="E62" s="14">
        <v>1075100</v>
      </c>
    </row>
    <row r="63" spans="1:5" ht="18.75">
      <c r="A63" s="9" t="s">
        <v>99</v>
      </c>
      <c r="B63" s="10" t="s">
        <v>69</v>
      </c>
      <c r="C63" s="11">
        <f aca="true" t="shared" si="0" ref="C63:E64">C64</f>
        <v>20269874.23</v>
      </c>
      <c r="D63" s="11">
        <f t="shared" si="0"/>
        <v>0</v>
      </c>
      <c r="E63" s="11">
        <f t="shared" si="0"/>
        <v>0</v>
      </c>
    </row>
    <row r="64" spans="1:5" ht="93.75">
      <c r="A64" s="12" t="s">
        <v>100</v>
      </c>
      <c r="B64" s="13" t="s">
        <v>70</v>
      </c>
      <c r="C64" s="14">
        <f t="shared" si="0"/>
        <v>20269874.23</v>
      </c>
      <c r="D64" s="14">
        <f t="shared" si="0"/>
        <v>0</v>
      </c>
      <c r="E64" s="14">
        <f t="shared" si="0"/>
        <v>0</v>
      </c>
    </row>
    <row r="65" spans="1:5" ht="96" customHeight="1">
      <c r="A65" s="12" t="s">
        <v>101</v>
      </c>
      <c r="B65" s="13" t="s">
        <v>71</v>
      </c>
      <c r="C65" s="14">
        <f>19225441+67491.61+1148855-181296.38+9383</f>
        <v>20269874.23</v>
      </c>
      <c r="D65" s="14">
        <v>0</v>
      </c>
      <c r="E65" s="14">
        <v>0</v>
      </c>
    </row>
    <row r="66" spans="1:5" ht="45.75" customHeight="1">
      <c r="A66" s="4" t="s">
        <v>117</v>
      </c>
      <c r="B66" s="4" t="s">
        <v>118</v>
      </c>
      <c r="C66" s="14">
        <f>C67+C68</f>
        <v>629000</v>
      </c>
      <c r="D66" s="14">
        <f>D67+D68</f>
        <v>0</v>
      </c>
      <c r="E66" s="14">
        <f>E67+E68</f>
        <v>0</v>
      </c>
    </row>
    <row r="67" spans="1:5" ht="82.5" customHeight="1">
      <c r="A67" s="3" t="s">
        <v>119</v>
      </c>
      <c r="B67" s="3" t="s">
        <v>120</v>
      </c>
      <c r="C67" s="14">
        <f>40000+29000+60000</f>
        <v>129000</v>
      </c>
      <c r="D67" s="14">
        <v>0</v>
      </c>
      <c r="E67" s="14">
        <v>0</v>
      </c>
    </row>
    <row r="68" spans="1:5" ht="82.5" customHeight="1">
      <c r="A68" s="3" t="s">
        <v>131</v>
      </c>
      <c r="B68" s="3" t="s">
        <v>132</v>
      </c>
      <c r="C68" s="14">
        <v>500000</v>
      </c>
      <c r="D68" s="14">
        <v>0</v>
      </c>
      <c r="E68" s="14">
        <v>0</v>
      </c>
    </row>
    <row r="69" spans="1:5" ht="37.5">
      <c r="A69" s="4" t="s">
        <v>104</v>
      </c>
      <c r="B69" s="4" t="s">
        <v>106</v>
      </c>
      <c r="C69" s="6">
        <f>C70</f>
        <v>2733516</v>
      </c>
      <c r="D69" s="6">
        <f>D70</f>
        <v>2356516</v>
      </c>
      <c r="E69" s="6">
        <f>E70</f>
        <v>2356516</v>
      </c>
    </row>
    <row r="70" spans="1:5" ht="75">
      <c r="A70" s="3" t="s">
        <v>105</v>
      </c>
      <c r="B70" s="3" t="s">
        <v>107</v>
      </c>
      <c r="C70" s="6">
        <f>2356516+26000+20000+331000</f>
        <v>2733516</v>
      </c>
      <c r="D70" s="6">
        <v>2356516</v>
      </c>
      <c r="E70" s="6">
        <v>2356516</v>
      </c>
    </row>
    <row r="71" spans="1:5" ht="75">
      <c r="A71" s="4" t="s">
        <v>121</v>
      </c>
      <c r="B71" s="4" t="s">
        <v>122</v>
      </c>
      <c r="C71" s="6">
        <f>C72</f>
        <v>43084.11</v>
      </c>
      <c r="D71" s="6">
        <f>D72</f>
        <v>0</v>
      </c>
      <c r="E71" s="6">
        <f>E72</f>
        <v>0</v>
      </c>
    </row>
    <row r="72" spans="1:5" ht="93.75">
      <c r="A72" s="3" t="s">
        <v>123</v>
      </c>
      <c r="B72" s="3" t="s">
        <v>124</v>
      </c>
      <c r="C72" s="6">
        <v>43084.11</v>
      </c>
      <c r="D72" s="6">
        <v>0</v>
      </c>
      <c r="E72" s="6">
        <v>0</v>
      </c>
    </row>
    <row r="73" spans="1:5" ht="75">
      <c r="A73" s="4" t="s">
        <v>125</v>
      </c>
      <c r="B73" s="4" t="s">
        <v>126</v>
      </c>
      <c r="C73" s="6">
        <f>C74</f>
        <v>-400847.45</v>
      </c>
      <c r="D73" s="6">
        <f>D74</f>
        <v>0</v>
      </c>
      <c r="E73" s="6">
        <f>E74</f>
        <v>0</v>
      </c>
    </row>
    <row r="74" spans="1:5" ht="75">
      <c r="A74" s="3" t="s">
        <v>127</v>
      </c>
      <c r="B74" s="3" t="s">
        <v>128</v>
      </c>
      <c r="C74" s="6">
        <v>-400847.45</v>
      </c>
      <c r="D74" s="6">
        <v>0</v>
      </c>
      <c r="E74" s="6">
        <v>0</v>
      </c>
    </row>
    <row r="75" spans="1:5" ht="18.75">
      <c r="A75" s="4" t="s">
        <v>72</v>
      </c>
      <c r="B75" s="3"/>
      <c r="C75" s="7">
        <f>C40+C10</f>
        <v>335503469.89</v>
      </c>
      <c r="D75" s="7">
        <f>D40+D10</f>
        <v>293428137</v>
      </c>
      <c r="E75" s="7">
        <f>E40+E10</f>
        <v>290917826</v>
      </c>
    </row>
    <row r="76" spans="1:5" ht="18.75">
      <c r="A76" s="3"/>
      <c r="B76" s="3"/>
      <c r="C76" s="6"/>
      <c r="D76" s="6"/>
      <c r="E76" s="6"/>
    </row>
    <row r="77" spans="1:5" ht="18.75">
      <c r="A77" s="3"/>
      <c r="B77" s="3"/>
      <c r="C77" s="6"/>
      <c r="D77" s="6"/>
      <c r="E77" s="6"/>
    </row>
    <row r="78" spans="1:5" ht="18.75">
      <c r="A78" s="3"/>
      <c r="B78" s="3"/>
      <c r="C78" s="6"/>
      <c r="D78" s="6"/>
      <c r="E78" s="6"/>
    </row>
    <row r="79" spans="1:5" ht="18.75">
      <c r="A79" s="3"/>
      <c r="B79" s="3"/>
      <c r="C79" s="6"/>
      <c r="D79" s="6"/>
      <c r="E79" s="6"/>
    </row>
    <row r="80" spans="1:5" ht="18.75">
      <c r="A80" s="3"/>
      <c r="B80" s="3"/>
      <c r="C80" s="6"/>
      <c r="D80" s="6"/>
      <c r="E80" s="6"/>
    </row>
    <row r="81" spans="1:5" ht="18.75">
      <c r="A81" s="3"/>
      <c r="B81" s="3"/>
      <c r="C81" s="6"/>
      <c r="D81" s="6"/>
      <c r="E81" s="6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2019-11-14T13:35:10Z</cp:lastPrinted>
  <dcterms:created xsi:type="dcterms:W3CDTF">2017-11-02T08:33:59Z</dcterms:created>
  <dcterms:modified xsi:type="dcterms:W3CDTF">2020-04-23T11:34:08Z</dcterms:modified>
  <cp:category/>
  <cp:version/>
  <cp:contentType/>
  <cp:contentStatus/>
</cp:coreProperties>
</file>