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<sst xmlns="http://schemas.openxmlformats.org/spreadsheetml/2006/main" count="145" uniqueCount="144">
  <si>
    <t>рублей</t>
  </si>
  <si>
    <t>Код бюджетной классификации</t>
  </si>
  <si>
    <t>Наименование доходов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</si>
  <si>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</si>
  <si>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</si>
  <si>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</si>
  <si>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</si>
  <si>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</si>
  <si>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</si>
  <si>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</si>
  <si>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</si>
  <si>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</si>
  <si>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</si>
  <si>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</si>
  <si>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</si>
  <si>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</si>
  <si>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</si>
  <si>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</si>
  <si>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</si>
  <si>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</si>
  <si>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</si>
  <si>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</si>
  <si>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</si>
  <si>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</si>
  <si>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</si>
  <si>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</si>
  <si>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</si>
  <si>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</si>
  <si>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</si>
  <si>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</si>
  <si>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</si>
  <si>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</si>
  <si>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</si>
  <si>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</si>
  <si>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</si>
  <si>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</si>
  <si>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</si>
  <si>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</si>
  <si>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</si>
  <si>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</si>
  <si>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</si>
  <si>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</si>
  <si>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</si>
  <si>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</si>
  <si>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</si>
  <si>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</si>
  <si>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</si>
  <si>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</si>
  <si>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</si>
  <si>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</si>
  <si>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</si>
  <si>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</si>
  <si>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</si>
  <si>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</si>
  <si>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</si>
  <si>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</si>
  <si>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</si>
  <si>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</si>
  <si>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</si>
  <si>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</si>
  <si>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</si>
  <si>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</si>
  <si>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</si>
  <si>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</si>
  <si>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</si>
  <si>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</si>
  <si>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</si>
  <si>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</si>
  <si>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</si>
  <si>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</si>
  <si>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</si>
  <si>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</si>
  <si>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</si>
  <si>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</si>
  <si>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</si>
  <si>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</si>
  <si>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</si>
  <si>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</si>
  <si>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</si>
  <si>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</si>
  <si>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</si>
  <si>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</si>
  <si>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</si>
  <si>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</si>
  <si>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</si>
  <si>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</si>
  <si>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</si>
  <si>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</si>
  <si>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</si>
  <si>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</si>
  <si>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</si>
  <si>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</si>
  <si>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</si>
  <si>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</si>
  <si>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</si>
  <si>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</si>
  <si>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</si>
  <si>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</si>
  <si>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</si>
  <si>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</si>
  <si>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</si>
  <si>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</si>
  <si>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</si>
  <si>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</si>
  <si>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</si>
  <si>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</si>
  <si>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</si>
  <si>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</si>
  <si>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2020 год и на плановый период 2021 и 2022 годов</t>
  </si>
  <si>
    <t>2022 год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</si>
  <si>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</si>
  <si>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</si>
  <si>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</si>
  <si>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Субвенции бюджетам  на проведение Всероссийской переписи населения 2020 года</t>
  </si>
  <si>
    <t>№ 24/5 от 16.12.2019 года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</si>
  <si>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</si>
  <si>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местности,условий для занятий физической культурой и спортом</t>
  </si>
  <si>
    <t>000 2 04 05000 00 0000 150</t>
  </si>
  <si>
    <t>Безвозмездные поступления от негосударственных организаций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</si>
  <si>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</si>
  <si>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</si>
  <si>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</si>
  <si>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</si>
  <si>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</si>
  <si>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</si>
  <si>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</si>
  <si>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</si>
  <si>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</si>
  <si>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</si>
  <si>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000 2 02 25467 05 0000 150</t>
  </si>
  <si>
    <t>Субсидии бюджетам муниципальных районов на обеспечение развития и укрепления материально- технической базы муниципальных домов культуры в населенных пунктах с числом жителей до 50 тысяч человек</t>
  </si>
  <si>
    <t>000 2 04 05099 05 000 150</t>
  </si>
  <si>
    <t>Прочие безвозмездные поступления от негосударственных организаций в бюджеты муниципальных районов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</si>
  <si>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</si>
  <si>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</si>
  <si>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</si>
  <si>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</si>
  <si>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000 2 02 10000 00 0000 151</t>
  </si>
  <si>
    <t>Дотации бюджетам бюджетной системы Российской Федерации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</si>
  <si>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</si>
  <si>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</si>
  <si>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</si>
  <si>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</si>
  <si>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(в редакции Решения Киквидзенкой районной Думы от 14.02.2020 года № 29/7, от 22.04.2020 года № 63/10,от 04.06.2020 года № 70/12 ,от 19.06.2020 года № 76/14)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</si>
</sst>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0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81</v>
      </c>
      <c r="F1" s="1"/>
    </row>
    <row r="2" spans="1:5" ht="15.75">
      <c r="A2" s="15"/>
      <c r="B2" s="15"/>
      <c r="C2" s="15"/>
      <c r="D2" s="15"/>
      <c r="E2" s="16" t="s">
        <v>114</v>
      </c>
    </row>
    <row r="3" spans="1:5" ht="105">
      <c r="A3" s="15"/>
      <c r="B3" s="15"/>
      <c r="C3" s="15"/>
      <c r="D3" s="15"/>
      <c r="E3" s="24" t="s">
        <v>143</v>
      </c>
    </row>
    <row r="4" spans="1:5" ht="53.25" customHeight="1">
      <c r="A4" s="25" t="s">
        <v>108</v>
      </c>
      <c r="B4" s="26"/>
      <c r="C4" s="26"/>
      <c r="D4" s="26"/>
      <c r="E4" s="26"/>
    </row>
    <row r="5" spans="1:5" ht="15">
      <c r="A5" s="15"/>
      <c r="B5" s="15"/>
      <c r="C5" s="15"/>
      <c r="D5" s="15"/>
      <c r="E5" s="15"/>
    </row>
    <row r="6" spans="1:5" ht="18.75">
      <c r="A6" s="17"/>
      <c r="B6" s="17"/>
      <c r="C6" s="17"/>
      <c r="D6" s="17"/>
      <c r="E6" s="18" t="s">
        <v>0</v>
      </c>
    </row>
    <row r="7" spans="1:5" ht="37.5">
      <c r="A7" s="19" t="s">
        <v>1</v>
      </c>
      <c r="B7" s="20" t="s">
        <v>2</v>
      </c>
      <c r="C7" s="20" t="s">
        <v>3</v>
      </c>
      <c r="D7" s="20" t="s">
        <v>82</v>
      </c>
      <c r="E7" s="20" t="s">
        <v>109</v>
      </c>
    </row>
    <row r="8" spans="1:5" ht="18.75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8.75">
      <c r="A9" s="10"/>
      <c r="B9" s="10"/>
      <c r="C9" s="10"/>
      <c r="D9" s="10"/>
      <c r="E9" s="10"/>
    </row>
    <row r="10" spans="1:5" ht="18.75" customHeight="1">
      <c r="A10" s="10" t="s">
        <v>4</v>
      </c>
      <c r="B10" s="10" t="s">
        <v>5</v>
      </c>
      <c r="C10" s="11">
        <f>C11+C15+C19+C20+C31+C33+C36+C37</f>
        <v>116853222.3</v>
      </c>
      <c r="D10" s="11">
        <f>D11+D15+D19+D20+D31+D33+D36+D37</f>
        <v>111489621</v>
      </c>
      <c r="E10" s="11">
        <f>E11+E15+E19+E20+E31+E33+E36+E37</f>
        <v>111431610</v>
      </c>
    </row>
    <row r="11" spans="1:5" ht="18.75">
      <c r="A11" s="10" t="s">
        <v>6</v>
      </c>
      <c r="B11" s="10" t="s">
        <v>7</v>
      </c>
      <c r="C11" s="11">
        <f>C12</f>
        <v>83044830</v>
      </c>
      <c r="D11" s="11">
        <f>D12</f>
        <v>83745160</v>
      </c>
      <c r="E11" s="11">
        <f>E12</f>
        <v>84468180</v>
      </c>
    </row>
    <row r="12" spans="1:5" ht="18.75">
      <c r="A12" s="13" t="s">
        <v>8</v>
      </c>
      <c r="B12" s="13" t="s">
        <v>9</v>
      </c>
      <c r="C12" s="14">
        <f>C13+C14</f>
        <v>83044830</v>
      </c>
      <c r="D12" s="14">
        <f>D13+D14</f>
        <v>83745160</v>
      </c>
      <c r="E12" s="14">
        <f>E13+E14</f>
        <v>84468180</v>
      </c>
    </row>
    <row r="13" spans="1:5" ht="112.5">
      <c r="A13" s="12" t="s">
        <v>10</v>
      </c>
      <c r="B13" s="13" t="s">
        <v>11</v>
      </c>
      <c r="C13" s="21">
        <v>82377600</v>
      </c>
      <c r="D13" s="21">
        <v>83099430</v>
      </c>
      <c r="E13" s="21">
        <v>83843130</v>
      </c>
    </row>
    <row r="14" spans="1:5" ht="75">
      <c r="A14" s="12" t="s">
        <v>12</v>
      </c>
      <c r="B14" s="13" t="s">
        <v>13</v>
      </c>
      <c r="C14" s="21">
        <v>667230</v>
      </c>
      <c r="D14" s="21">
        <v>645730</v>
      </c>
      <c r="E14" s="21">
        <v>625050</v>
      </c>
    </row>
    <row r="15" spans="1:5" ht="18.75">
      <c r="A15" s="10" t="s">
        <v>14</v>
      </c>
      <c r="B15" s="10" t="s">
        <v>15</v>
      </c>
      <c r="C15" s="22">
        <f>C17+C18+C16</f>
        <v>16994500</v>
      </c>
      <c r="D15" s="22">
        <f>D17+D18+D16</f>
        <v>13507300</v>
      </c>
      <c r="E15" s="22">
        <f>E17+E18+E16</f>
        <v>12711200</v>
      </c>
    </row>
    <row r="16" spans="1:5" ht="37.5">
      <c r="A16" s="13" t="s">
        <v>83</v>
      </c>
      <c r="B16" s="13" t="s">
        <v>84</v>
      </c>
      <c r="C16" s="21">
        <v>948500</v>
      </c>
      <c r="D16" s="21">
        <v>1026300</v>
      </c>
      <c r="E16" s="21">
        <v>1063200</v>
      </c>
    </row>
    <row r="17" spans="1:5" ht="37.5">
      <c r="A17" s="13" t="s">
        <v>16</v>
      </c>
      <c r="B17" s="13" t="s">
        <v>17</v>
      </c>
      <c r="C17" s="21">
        <v>5240000</v>
      </c>
      <c r="D17" s="21">
        <v>1300000</v>
      </c>
      <c r="E17" s="21">
        <v>0</v>
      </c>
    </row>
    <row r="18" spans="1:5" ht="18.75">
      <c r="A18" s="13" t="s">
        <v>18</v>
      </c>
      <c r="B18" s="13" t="s">
        <v>19</v>
      </c>
      <c r="C18" s="21">
        <v>10806000</v>
      </c>
      <c r="D18" s="21">
        <v>11181000</v>
      </c>
      <c r="E18" s="21">
        <v>11648000</v>
      </c>
    </row>
    <row r="19" spans="1:5" ht="18.75">
      <c r="A19" s="10" t="s">
        <v>20</v>
      </c>
      <c r="B19" s="10" t="s">
        <v>21</v>
      </c>
      <c r="C19" s="22">
        <v>1190000</v>
      </c>
      <c r="D19" s="22">
        <v>1185000</v>
      </c>
      <c r="E19" s="22">
        <v>1193000</v>
      </c>
    </row>
    <row r="20" spans="1:5" ht="56.25">
      <c r="A20" s="9" t="s">
        <v>22</v>
      </c>
      <c r="B20" s="10" t="s">
        <v>23</v>
      </c>
      <c r="C20" s="22">
        <f>C21+C30</f>
        <v>10624707</v>
      </c>
      <c r="D20" s="22">
        <f>D21+D30</f>
        <v>10624707</v>
      </c>
      <c r="E20" s="22">
        <f>E21+E30</f>
        <v>10624707</v>
      </c>
    </row>
    <row r="21" spans="1:5" ht="131.25">
      <c r="A21" s="12" t="s">
        <v>24</v>
      </c>
      <c r="B21" s="13" t="s">
        <v>25</v>
      </c>
      <c r="C21" s="21">
        <f>C22+C24+C26+C28</f>
        <v>10613507</v>
      </c>
      <c r="D21" s="21">
        <f>D22+D24+D26+D28</f>
        <v>10613507</v>
      </c>
      <c r="E21" s="21">
        <f>E22+E24+E26+E28</f>
        <v>10613507</v>
      </c>
    </row>
    <row r="22" spans="1:5" ht="93" customHeight="1">
      <c r="A22" s="12" t="s">
        <v>26</v>
      </c>
      <c r="B22" s="13" t="s">
        <v>27</v>
      </c>
      <c r="C22" s="21">
        <f>C23</f>
        <v>4291123</v>
      </c>
      <c r="D22" s="21">
        <f>D23</f>
        <v>4291123</v>
      </c>
      <c r="E22" s="21">
        <f>E23</f>
        <v>4291123</v>
      </c>
    </row>
    <row r="23" spans="1:5" ht="158.25" customHeight="1">
      <c r="A23" s="12" t="s">
        <v>74</v>
      </c>
      <c r="B23" s="23" t="s">
        <v>73</v>
      </c>
      <c r="C23" s="21">
        <v>4291123</v>
      </c>
      <c r="D23" s="21">
        <v>4291123</v>
      </c>
      <c r="E23" s="21">
        <v>4291123</v>
      </c>
    </row>
    <row r="24" spans="1:5" ht="129.75" customHeight="1">
      <c r="A24" s="12" t="s">
        <v>28</v>
      </c>
      <c r="B24" s="23" t="s">
        <v>29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76</v>
      </c>
      <c r="B25" s="23" t="s">
        <v>75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30</v>
      </c>
      <c r="B26" s="23" t="s">
        <v>31</v>
      </c>
      <c r="C26" s="21">
        <f>C27</f>
        <v>13342</v>
      </c>
      <c r="D26" s="21">
        <f>D27</f>
        <v>13342</v>
      </c>
      <c r="E26" s="21">
        <f>E27</f>
        <v>13342</v>
      </c>
    </row>
    <row r="27" spans="1:5" ht="117.75" customHeight="1">
      <c r="A27" s="12" t="s">
        <v>78</v>
      </c>
      <c r="B27" s="23" t="s">
        <v>77</v>
      </c>
      <c r="C27" s="21">
        <v>13342</v>
      </c>
      <c r="D27" s="21">
        <v>13342</v>
      </c>
      <c r="E27" s="21">
        <v>13342</v>
      </c>
    </row>
    <row r="28" spans="1:5" ht="55.5" customHeight="1">
      <c r="A28" s="12" t="s">
        <v>32</v>
      </c>
      <c r="B28" s="13" t="s">
        <v>33</v>
      </c>
      <c r="C28" s="21">
        <f>C29</f>
        <v>150765</v>
      </c>
      <c r="D28" s="21">
        <f>D29</f>
        <v>150765</v>
      </c>
      <c r="E28" s="21">
        <f>E29</f>
        <v>150765</v>
      </c>
    </row>
    <row r="29" spans="1:5" ht="55.5" customHeight="1">
      <c r="A29" s="12" t="s">
        <v>80</v>
      </c>
      <c r="B29" s="13" t="s">
        <v>79</v>
      </c>
      <c r="C29" s="21">
        <v>150765</v>
      </c>
      <c r="D29" s="21">
        <v>150765</v>
      </c>
      <c r="E29" s="21">
        <v>150765</v>
      </c>
    </row>
    <row r="30" spans="1:5" ht="39" customHeight="1">
      <c r="A30" s="12" t="s">
        <v>34</v>
      </c>
      <c r="B30" s="13" t="s">
        <v>35</v>
      </c>
      <c r="C30" s="21">
        <v>11200</v>
      </c>
      <c r="D30" s="21">
        <v>11200</v>
      </c>
      <c r="E30" s="21">
        <v>11200</v>
      </c>
    </row>
    <row r="31" spans="1:5" ht="37.5">
      <c r="A31" s="9" t="s">
        <v>36</v>
      </c>
      <c r="B31" s="10" t="s">
        <v>37</v>
      </c>
      <c r="C31" s="22">
        <f>C32</f>
        <v>86511</v>
      </c>
      <c r="D31" s="22">
        <f>D32</f>
        <v>90404</v>
      </c>
      <c r="E31" s="22">
        <f>E32</f>
        <v>94473</v>
      </c>
    </row>
    <row r="32" spans="1:5" ht="37.5" customHeight="1">
      <c r="A32" s="12" t="s">
        <v>38</v>
      </c>
      <c r="B32" s="13" t="s">
        <v>39</v>
      </c>
      <c r="C32" s="21">
        <v>86511</v>
      </c>
      <c r="D32" s="21">
        <v>90404</v>
      </c>
      <c r="E32" s="21">
        <v>94473</v>
      </c>
    </row>
    <row r="33" spans="1:5" ht="37.5">
      <c r="A33" s="9" t="s">
        <v>40</v>
      </c>
      <c r="B33" s="10" t="s">
        <v>41</v>
      </c>
      <c r="C33" s="22">
        <f>C34+C35</f>
        <v>4642249.3</v>
      </c>
      <c r="D33" s="22">
        <f>D34+D35</f>
        <v>2064625</v>
      </c>
      <c r="E33" s="22">
        <f>E34+E35</f>
        <v>2064625</v>
      </c>
    </row>
    <row r="34" spans="1:5" ht="18.75">
      <c r="A34" s="12" t="s">
        <v>42</v>
      </c>
      <c r="B34" s="13" t="s">
        <v>43</v>
      </c>
      <c r="C34" s="14">
        <f>1152333+1361313+693819+414714.3</f>
        <v>3622179.3</v>
      </c>
      <c r="D34" s="14">
        <v>1152333</v>
      </c>
      <c r="E34" s="14">
        <v>1152333</v>
      </c>
    </row>
    <row r="35" spans="1:5" ht="18.75">
      <c r="A35" s="12" t="s">
        <v>44</v>
      </c>
      <c r="B35" s="13" t="s">
        <v>45</v>
      </c>
      <c r="C35" s="14">
        <f>912292+107778</f>
        <v>1020070</v>
      </c>
      <c r="D35" s="14">
        <v>912292</v>
      </c>
      <c r="E35" s="14">
        <v>912292</v>
      </c>
    </row>
    <row r="36" spans="1:5" ht="18.75">
      <c r="A36" s="9" t="s">
        <v>46</v>
      </c>
      <c r="B36" s="10" t="s">
        <v>47</v>
      </c>
      <c r="C36" s="11">
        <v>35700</v>
      </c>
      <c r="D36" s="11">
        <v>37700</v>
      </c>
      <c r="E36" s="11">
        <v>40700</v>
      </c>
    </row>
    <row r="37" spans="1:5" ht="18.75">
      <c r="A37" s="9" t="s">
        <v>48</v>
      </c>
      <c r="B37" s="10" t="s">
        <v>49</v>
      </c>
      <c r="C37" s="11">
        <f>C38</f>
        <v>234725</v>
      </c>
      <c r="D37" s="11">
        <f>D38</f>
        <v>234725</v>
      </c>
      <c r="E37" s="11">
        <f>E38</f>
        <v>234725</v>
      </c>
    </row>
    <row r="38" spans="1:5" ht="18.75">
      <c r="A38" s="12" t="s">
        <v>50</v>
      </c>
      <c r="B38" s="13" t="s">
        <v>49</v>
      </c>
      <c r="C38" s="14">
        <v>234725</v>
      </c>
      <c r="D38" s="14">
        <v>234725</v>
      </c>
      <c r="E38" s="14">
        <v>234725</v>
      </c>
    </row>
    <row r="39" spans="1:5" ht="18.75">
      <c r="A39" s="5"/>
      <c r="B39" s="3"/>
      <c r="C39" s="6"/>
      <c r="D39" s="6"/>
      <c r="E39" s="6"/>
    </row>
    <row r="40" spans="1:5" ht="18.75">
      <c r="A40" s="8" t="s">
        <v>51</v>
      </c>
      <c r="B40" s="4" t="s">
        <v>52</v>
      </c>
      <c r="C40" s="7">
        <f>C41+C72+C69+C74+C76</f>
        <v>226397210.76000002</v>
      </c>
      <c r="D40" s="7">
        <f>D41+D72+D69+D74+D76</f>
        <v>194712536</v>
      </c>
      <c r="E40" s="7">
        <f>E41+E72+E69+E74+E76</f>
        <v>192265236</v>
      </c>
    </row>
    <row r="41" spans="1:5" ht="56.25">
      <c r="A41" s="8" t="s">
        <v>53</v>
      </c>
      <c r="B41" s="4" t="s">
        <v>54</v>
      </c>
      <c r="C41" s="7">
        <f>C44+C52+C65+C42</f>
        <v>223268458.1</v>
      </c>
      <c r="D41" s="7">
        <f>D44+D52+D65+D42</f>
        <v>192356020</v>
      </c>
      <c r="E41" s="7">
        <f>E44+E52+E65+E42</f>
        <v>189908720</v>
      </c>
    </row>
    <row r="42" spans="1:5" ht="36.75" customHeight="1">
      <c r="A42" s="8" t="s">
        <v>137</v>
      </c>
      <c r="B42" s="4" t="s">
        <v>138</v>
      </c>
      <c r="C42" s="7">
        <f>C43</f>
        <v>1530000</v>
      </c>
      <c r="D42" s="7">
        <f>D43</f>
        <v>0</v>
      </c>
      <c r="E42" s="7">
        <f>E43</f>
        <v>0</v>
      </c>
    </row>
    <row r="43" spans="1:5" ht="56.25" customHeight="1">
      <c r="A43" s="8" t="s">
        <v>139</v>
      </c>
      <c r="B43" s="4" t="s">
        <v>140</v>
      </c>
      <c r="C43" s="7">
        <f>730000+800000</f>
        <v>1530000</v>
      </c>
      <c r="D43" s="7">
        <v>0</v>
      </c>
      <c r="E43" s="7">
        <v>0</v>
      </c>
    </row>
    <row r="44" spans="1:5" ht="56.25">
      <c r="A44" s="9" t="s">
        <v>85</v>
      </c>
      <c r="B44" s="10" t="s">
        <v>55</v>
      </c>
      <c r="C44" s="11">
        <f>C50+C45+C46+C47+C49+C48</f>
        <v>39068035</v>
      </c>
      <c r="D44" s="11">
        <f>D50+D45+D46+D47+D49+D48</f>
        <v>26311500</v>
      </c>
      <c r="E44" s="11">
        <f>E50+E45+E46+E47+E49+E48</f>
        <v>25316500</v>
      </c>
    </row>
    <row r="45" spans="1:5" ht="112.5">
      <c r="A45" s="12" t="s">
        <v>102</v>
      </c>
      <c r="B45" s="13" t="s">
        <v>103</v>
      </c>
      <c r="C45" s="14">
        <f>3176000+8000000</f>
        <v>11176000</v>
      </c>
      <c r="D45" s="14">
        <f>3176000+8000000</f>
        <v>11176000</v>
      </c>
      <c r="E45" s="14">
        <f>3176000+8000000</f>
        <v>11176000</v>
      </c>
    </row>
    <row r="46" spans="1:5" ht="75">
      <c r="A46" s="12" t="s">
        <v>115</v>
      </c>
      <c r="B46" s="13" t="s">
        <v>116</v>
      </c>
      <c r="C46" s="14">
        <v>1393659</v>
      </c>
      <c r="D46" s="14">
        <v>0</v>
      </c>
      <c r="E46" s="14">
        <v>0</v>
      </c>
    </row>
    <row r="47" spans="1:5" ht="93.75">
      <c r="A47" s="12" t="s">
        <v>129</v>
      </c>
      <c r="B47" s="13" t="s">
        <v>130</v>
      </c>
      <c r="C47" s="14">
        <v>1368500</v>
      </c>
      <c r="D47" s="14">
        <v>1368500</v>
      </c>
      <c r="E47" s="14">
        <v>1373500</v>
      </c>
    </row>
    <row r="48" spans="1:5" ht="53.25" customHeight="1">
      <c r="A48" s="12" t="s">
        <v>135</v>
      </c>
      <c r="B48" s="13" t="s">
        <v>136</v>
      </c>
      <c r="C48" s="14">
        <v>1231230</v>
      </c>
      <c r="D48" s="14">
        <v>0</v>
      </c>
      <c r="E48" s="14">
        <v>0</v>
      </c>
    </row>
    <row r="49" spans="1:5" ht="56.25">
      <c r="A49" s="12" t="s">
        <v>133</v>
      </c>
      <c r="B49" s="13" t="s">
        <v>134</v>
      </c>
      <c r="C49" s="14">
        <v>7596792</v>
      </c>
      <c r="D49" s="14">
        <v>0</v>
      </c>
      <c r="E49" s="14">
        <v>0</v>
      </c>
    </row>
    <row r="50" spans="1:5" ht="18.75">
      <c r="A50" s="12" t="s">
        <v>86</v>
      </c>
      <c r="B50" s="13" t="s">
        <v>56</v>
      </c>
      <c r="C50" s="14">
        <f>C51</f>
        <v>16301854</v>
      </c>
      <c r="D50" s="14">
        <f>D51</f>
        <v>13767000</v>
      </c>
      <c r="E50" s="14">
        <f>E51</f>
        <v>12767000</v>
      </c>
    </row>
    <row r="51" spans="1:5" ht="37.5">
      <c r="A51" s="12" t="s">
        <v>87</v>
      </c>
      <c r="B51" s="13" t="s">
        <v>58</v>
      </c>
      <c r="C51" s="14">
        <f>6767000+1000000+5000000+1000000+967000+67854+1500000</f>
        <v>16301854</v>
      </c>
      <c r="D51" s="14">
        <f>6767000+1000000+5000000+1000000</f>
        <v>13767000</v>
      </c>
      <c r="E51" s="14">
        <f>6767000+1000000+5000000</f>
        <v>12767000</v>
      </c>
    </row>
    <row r="52" spans="1:5" ht="37.5">
      <c r="A52" s="9" t="s">
        <v>88</v>
      </c>
      <c r="B52" s="10" t="s">
        <v>57</v>
      </c>
      <c r="C52" s="11">
        <f>C53+C55+C57+C59+C63+C61</f>
        <v>158222300</v>
      </c>
      <c r="D52" s="11">
        <f>D53+D55+D57+D59+D63+D61</f>
        <v>154639000</v>
      </c>
      <c r="E52" s="11">
        <f>E53+E55+E57+E59+E63+E61</f>
        <v>153186700</v>
      </c>
    </row>
    <row r="53" spans="1:5" ht="75">
      <c r="A53" s="12" t="s">
        <v>89</v>
      </c>
      <c r="B53" s="13" t="s">
        <v>61</v>
      </c>
      <c r="C53" s="14">
        <f>C54</f>
        <v>5296000</v>
      </c>
      <c r="D53" s="14">
        <f>D54</f>
        <v>5877700</v>
      </c>
      <c r="E53" s="14">
        <f>E54</f>
        <v>5877700</v>
      </c>
    </row>
    <row r="54" spans="1:5" ht="56.25">
      <c r="A54" s="12" t="s">
        <v>90</v>
      </c>
      <c r="B54" s="13" t="s">
        <v>62</v>
      </c>
      <c r="C54" s="14">
        <v>5296000</v>
      </c>
      <c r="D54" s="14">
        <v>5877700</v>
      </c>
      <c r="E54" s="14">
        <v>5877700</v>
      </c>
    </row>
    <row r="55" spans="1:5" ht="56.25">
      <c r="A55" s="12" t="s">
        <v>91</v>
      </c>
      <c r="B55" s="13" t="s">
        <v>63</v>
      </c>
      <c r="C55" s="14">
        <f>C56</f>
        <v>145257100</v>
      </c>
      <c r="D55" s="14">
        <f>D56</f>
        <v>141927300</v>
      </c>
      <c r="E55" s="14">
        <f>E56</f>
        <v>140310300</v>
      </c>
    </row>
    <row r="56" spans="1:5" ht="59.25" customHeight="1">
      <c r="A56" s="12" t="s">
        <v>92</v>
      </c>
      <c r="B56" s="13" t="s">
        <v>64</v>
      </c>
      <c r="C56" s="14">
        <f>144993400+263700</f>
        <v>145257100</v>
      </c>
      <c r="D56" s="14">
        <f>142481000-553700</f>
        <v>141927300</v>
      </c>
      <c r="E56" s="14">
        <f>140840700-530400</f>
        <v>140310300</v>
      </c>
    </row>
    <row r="57" spans="1:5" ht="73.5" customHeight="1">
      <c r="A57" s="12" t="s">
        <v>93</v>
      </c>
      <c r="B57" s="13" t="s">
        <v>65</v>
      </c>
      <c r="C57" s="14">
        <f>C58</f>
        <v>4772200</v>
      </c>
      <c r="D57" s="14">
        <f>D58</f>
        <v>4891300</v>
      </c>
      <c r="E57" s="14">
        <f>E58</f>
        <v>5024800</v>
      </c>
    </row>
    <row r="58" spans="1:5" ht="75" customHeight="1">
      <c r="A58" s="12" t="s">
        <v>94</v>
      </c>
      <c r="B58" s="13" t="s">
        <v>66</v>
      </c>
      <c r="C58" s="14">
        <v>4772200</v>
      </c>
      <c r="D58" s="14">
        <v>4891300</v>
      </c>
      <c r="E58" s="14">
        <v>5024800</v>
      </c>
    </row>
    <row r="59" spans="1:5" ht="110.25" customHeight="1">
      <c r="A59" s="12" t="s">
        <v>95</v>
      </c>
      <c r="B59" s="13" t="s">
        <v>67</v>
      </c>
      <c r="C59" s="14">
        <f>C60</f>
        <v>898800</v>
      </c>
      <c r="D59" s="14">
        <f>D60</f>
        <v>898800</v>
      </c>
      <c r="E59" s="14">
        <f>E60</f>
        <v>898800</v>
      </c>
    </row>
    <row r="60" spans="1:5" ht="111" customHeight="1">
      <c r="A60" s="12" t="s">
        <v>96</v>
      </c>
      <c r="B60" s="13" t="s">
        <v>68</v>
      </c>
      <c r="C60" s="14">
        <v>898800</v>
      </c>
      <c r="D60" s="14">
        <v>898800</v>
      </c>
      <c r="E60" s="14">
        <v>898800</v>
      </c>
    </row>
    <row r="61" spans="1:5" ht="47.25" customHeight="1">
      <c r="A61" s="12" t="s">
        <v>112</v>
      </c>
      <c r="B61" s="13" t="s">
        <v>113</v>
      </c>
      <c r="C61" s="14">
        <f>C62</f>
        <v>263700</v>
      </c>
      <c r="D61" s="14">
        <f>D62</f>
        <v>0</v>
      </c>
      <c r="E61" s="14">
        <f>E62</f>
        <v>0</v>
      </c>
    </row>
    <row r="62" spans="1:5" ht="74.25" customHeight="1">
      <c r="A62" s="12" t="s">
        <v>110</v>
      </c>
      <c r="B62" s="13" t="s">
        <v>111</v>
      </c>
      <c r="C62" s="14">
        <v>263700</v>
      </c>
      <c r="D62" s="14">
        <v>0</v>
      </c>
      <c r="E62" s="14">
        <v>0</v>
      </c>
    </row>
    <row r="63" spans="1:5" ht="38.25" customHeight="1">
      <c r="A63" s="12" t="s">
        <v>97</v>
      </c>
      <c r="B63" s="13" t="s">
        <v>59</v>
      </c>
      <c r="C63" s="14">
        <f>C64</f>
        <v>1734500</v>
      </c>
      <c r="D63" s="14">
        <f>D64</f>
        <v>1043900</v>
      </c>
      <c r="E63" s="14">
        <f>E64</f>
        <v>1075100</v>
      </c>
    </row>
    <row r="64" spans="1:5" ht="55.5" customHeight="1">
      <c r="A64" s="12" t="s">
        <v>98</v>
      </c>
      <c r="B64" s="13" t="s">
        <v>60</v>
      </c>
      <c r="C64" s="14">
        <v>1734500</v>
      </c>
      <c r="D64" s="14">
        <v>1043900</v>
      </c>
      <c r="E64" s="14">
        <v>1075100</v>
      </c>
    </row>
    <row r="65" spans="1:5" ht="18.75">
      <c r="A65" s="9" t="s">
        <v>99</v>
      </c>
      <c r="B65" s="10" t="s">
        <v>69</v>
      </c>
      <c r="C65" s="11">
        <f>C66+C68</f>
        <v>24448123.1</v>
      </c>
      <c r="D65" s="11">
        <f>D66+D68</f>
        <v>11405520</v>
      </c>
      <c r="E65" s="11">
        <f>E66+E68</f>
        <v>11405520</v>
      </c>
    </row>
    <row r="66" spans="1:5" ht="93.75">
      <c r="A66" s="12" t="s">
        <v>100</v>
      </c>
      <c r="B66" s="13" t="s">
        <v>70</v>
      </c>
      <c r="C66" s="14">
        <f>C67</f>
        <v>20646283.1</v>
      </c>
      <c r="D66" s="14">
        <f>D67</f>
        <v>0</v>
      </c>
      <c r="E66" s="14">
        <f>E67</f>
        <v>0</v>
      </c>
    </row>
    <row r="67" spans="1:5" ht="96" customHeight="1">
      <c r="A67" s="12" t="s">
        <v>101</v>
      </c>
      <c r="B67" s="13" t="s">
        <v>71</v>
      </c>
      <c r="C67" s="14">
        <f>19225441+67491.61+1148855-181296.38+9383+376408.87</f>
        <v>20646283.1</v>
      </c>
      <c r="D67" s="14">
        <v>0</v>
      </c>
      <c r="E67" s="14">
        <v>0</v>
      </c>
    </row>
    <row r="68" spans="1:5" ht="120" customHeight="1">
      <c r="A68" s="12" t="s">
        <v>141</v>
      </c>
      <c r="B68" s="13" t="s">
        <v>142</v>
      </c>
      <c r="C68" s="14">
        <v>3801840</v>
      </c>
      <c r="D68" s="14">
        <v>11405520</v>
      </c>
      <c r="E68" s="14">
        <v>11405520</v>
      </c>
    </row>
    <row r="69" spans="1:5" ht="45.75" customHeight="1">
      <c r="A69" s="4" t="s">
        <v>117</v>
      </c>
      <c r="B69" s="4" t="s">
        <v>118</v>
      </c>
      <c r="C69" s="14">
        <f>C70+C71</f>
        <v>703000</v>
      </c>
      <c r="D69" s="14">
        <f>D70+D71</f>
        <v>0</v>
      </c>
      <c r="E69" s="14">
        <f>E70+E71</f>
        <v>0</v>
      </c>
    </row>
    <row r="70" spans="1:5" ht="82.5" customHeight="1">
      <c r="A70" s="3" t="s">
        <v>119</v>
      </c>
      <c r="B70" s="3" t="s">
        <v>120</v>
      </c>
      <c r="C70" s="14">
        <f>40000+29000+60000+74000</f>
        <v>203000</v>
      </c>
      <c r="D70" s="14">
        <v>0</v>
      </c>
      <c r="E70" s="14">
        <v>0</v>
      </c>
    </row>
    <row r="71" spans="1:5" ht="82.5" customHeight="1">
      <c r="A71" s="3" t="s">
        <v>131</v>
      </c>
      <c r="B71" s="3" t="s">
        <v>132</v>
      </c>
      <c r="C71" s="14">
        <v>500000</v>
      </c>
      <c r="D71" s="14">
        <v>0</v>
      </c>
      <c r="E71" s="14">
        <v>0</v>
      </c>
    </row>
    <row r="72" spans="1:5" ht="37.5">
      <c r="A72" s="4" t="s">
        <v>104</v>
      </c>
      <c r="B72" s="4" t="s">
        <v>106</v>
      </c>
      <c r="C72" s="6">
        <f>C73</f>
        <v>2783516</v>
      </c>
      <c r="D72" s="6">
        <f>D73</f>
        <v>2356516</v>
      </c>
      <c r="E72" s="6">
        <f>E73</f>
        <v>2356516</v>
      </c>
    </row>
    <row r="73" spans="1:5" ht="75">
      <c r="A73" s="3" t="s">
        <v>105</v>
      </c>
      <c r="B73" s="3" t="s">
        <v>107</v>
      </c>
      <c r="C73" s="6">
        <f>2356516+26000+20000+331000+5000+45000</f>
        <v>2783516</v>
      </c>
      <c r="D73" s="6">
        <v>2356516</v>
      </c>
      <c r="E73" s="6">
        <v>2356516</v>
      </c>
    </row>
    <row r="74" spans="1:5" ht="75">
      <c r="A74" s="4" t="s">
        <v>121</v>
      </c>
      <c r="B74" s="4" t="s">
        <v>122</v>
      </c>
      <c r="C74" s="6">
        <f>C75</f>
        <v>43084.11</v>
      </c>
      <c r="D74" s="6">
        <f>D75</f>
        <v>0</v>
      </c>
      <c r="E74" s="6">
        <f>E75</f>
        <v>0</v>
      </c>
    </row>
    <row r="75" spans="1:5" ht="93.75">
      <c r="A75" s="3" t="s">
        <v>123</v>
      </c>
      <c r="B75" s="3" t="s">
        <v>124</v>
      </c>
      <c r="C75" s="6">
        <v>43084.11</v>
      </c>
      <c r="D75" s="6">
        <v>0</v>
      </c>
      <c r="E75" s="6">
        <v>0</v>
      </c>
    </row>
    <row r="76" spans="1:5" ht="75">
      <c r="A76" s="4" t="s">
        <v>125</v>
      </c>
      <c r="B76" s="4" t="s">
        <v>126</v>
      </c>
      <c r="C76" s="6">
        <f>C77</f>
        <v>-400847.45</v>
      </c>
      <c r="D76" s="6">
        <f>D77</f>
        <v>0</v>
      </c>
      <c r="E76" s="6">
        <f>E77</f>
        <v>0</v>
      </c>
    </row>
    <row r="77" spans="1:5" ht="75">
      <c r="A77" s="3" t="s">
        <v>127</v>
      </c>
      <c r="B77" s="3" t="s">
        <v>128</v>
      </c>
      <c r="C77" s="6">
        <v>-400847.45</v>
      </c>
      <c r="D77" s="6">
        <v>0</v>
      </c>
      <c r="E77" s="6">
        <v>0</v>
      </c>
    </row>
    <row r="78" spans="1:5" ht="18.75">
      <c r="A78" s="4" t="s">
        <v>72</v>
      </c>
      <c r="B78" s="3"/>
      <c r="C78" s="7">
        <f>C40+C10</f>
        <v>343250433.06</v>
      </c>
      <c r="D78" s="7">
        <f>D40+D10</f>
        <v>306202157</v>
      </c>
      <c r="E78" s="7">
        <f>E40+E10</f>
        <v>303696846</v>
      </c>
    </row>
    <row r="79" spans="1:5" ht="18.75">
      <c r="A79" s="3"/>
      <c r="B79" s="3"/>
      <c r="C79" s="6"/>
      <c r="D79" s="6"/>
      <c r="E79" s="6"/>
    </row>
    <row r="80" spans="1:5" ht="18.75">
      <c r="A80" s="3"/>
      <c r="B80" s="3"/>
      <c r="C80" s="6"/>
      <c r="D80" s="6"/>
      <c r="E80" s="6"/>
    </row>
    <row r="81" spans="1:5" ht="18.75">
      <c r="A81" s="3"/>
      <c r="B81" s="3"/>
      <c r="C81" s="6"/>
      <c r="D81" s="6"/>
      <c r="E81" s="6"/>
    </row>
    <row r="82" spans="1:5" ht="18.75">
      <c r="A82" s="3"/>
      <c r="B82" s="3"/>
      <c r="C82" s="6"/>
      <c r="D82" s="6"/>
      <c r="E82" s="6"/>
    </row>
    <row r="83" spans="1:5" ht="18.75">
      <c r="A83" s="3"/>
      <c r="B83" s="3"/>
      <c r="C83" s="6"/>
      <c r="D83" s="6"/>
      <c r="E83" s="6"/>
    </row>
    <row r="84" spans="1:5" ht="18.75">
      <c r="A84" s="3"/>
      <c r="B84" s="3"/>
      <c r="C84" s="6"/>
      <c r="D84" s="6"/>
      <c r="E84" s="6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  <row r="356" spans="1:5" ht="18.75">
      <c r="A356" s="2"/>
      <c r="B356" s="2"/>
      <c r="C356" s="2"/>
      <c r="D356" s="2"/>
      <c r="E356" s="2"/>
    </row>
    <row r="357" spans="1:5" ht="18.75">
      <c r="A357" s="2"/>
      <c r="B357" s="2"/>
      <c r="C357" s="2"/>
      <c r="D357" s="2"/>
      <c r="E357" s="2"/>
    </row>
    <row r="358" spans="1:5" ht="18.75">
      <c r="A358" s="2"/>
      <c r="B358" s="2"/>
      <c r="C358" s="2"/>
      <c r="D358" s="2"/>
      <c r="E358" s="2"/>
    </row>
    <row r="359" spans="1:5" ht="18.75">
      <c r="A359" s="2"/>
      <c r="B359" s="2"/>
      <c r="C359" s="2"/>
      <c r="D359" s="2"/>
      <c r="E359" s="2"/>
    </row>
    <row r="360" spans="1:5" ht="18.75">
      <c r="A360" s="2"/>
      <c r="B360" s="2"/>
      <c r="C360" s="2"/>
      <c r="D360" s="2"/>
      <c r="E360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User63</cp:lastModifiedBy>
  <cp:lastPrinted>2020-06-26T07:31:06Z</cp:lastPrinted>
  <dcterms:created xsi:type="dcterms:W3CDTF">2017-11-02T08:33:59Z</dcterms:created>
  <dcterms:modified xsi:type="dcterms:W3CDTF">2020-06-26T07:50:33Z</dcterms:modified>
  <cp:category/>
  <cp:version/>
  <cp:contentType/>
  <cp:contentStatus/>
</cp:coreProperties>
</file>