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<sst xmlns="http://schemas.openxmlformats.org/spreadsheetml/2006/main" count="146" uniqueCount="145">
  <si>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</si>
  <si>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</si>
  <si>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</si>
  <si>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</si>
  <si>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</si>
  <si>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</si>
  <si>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</si>
  <si>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</si>
  <si>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</si>
  <si>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</si>
  <si>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</si>
  <si>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</si>
  <si>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</si>
  <si>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</si>
  <si>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</si>
  <si>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</si>
  <si>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</si>
  <si>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</si>
  <si>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</si>
  <si>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</si>
  <si>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</si>
  <si>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</si>
  <si>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</si>
  <si>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</si>
  <si>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</si>
  <si>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</si>
  <si>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</si>
  <si>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</si>
  <si>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</si>
  <si>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</si>
  <si>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</si>
  <si>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</si>
  <si>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</si>
  <si>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</si>
  <si>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</si>
  <si>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</si>
  <si>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</si>
  <si>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</si>
  <si>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</si>
  <si>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</si>
  <si>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</si>
  <si>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</si>
  <si>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</si>
  <si>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</si>
  <si>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</si>
  <si>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</si>
  <si>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</si>
  <si>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</si>
  <si>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</si>
  <si>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</si>
  <si>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</si>
  <si>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</si>
  <si>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</si>
  <si>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</si>
  <si>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</si>
  <si>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</si>
  <si>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</si>
  <si>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</si>
  <si>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</si>
  <si>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</si>
  <si>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</si>
  <si>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</si>
  <si>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</si>
  <si>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</si>
  <si>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</si>
  <si>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</si>
  <si>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</si>
  <si>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</si>
  <si>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</si>
  <si>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</si>
  <si>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</si>
  <si>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</si>
  <si>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</si>
  <si>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</si>
  <si>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</si>
  <si>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</si>
  <si>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</si>
  <si>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</si>
  <si>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</si>
  <si>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</si>
  <si>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</si>
  <si>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</si>
  <si>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</si>
  <si>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</si>
  <si>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</si>
  <si>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</si>
  <si>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</si>
  <si>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</si>
  <si>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</si>
  <si>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</si>
  <si>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</si>
  <si>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</si>
  <si>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</si>
  <si>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</si>
  <si>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</si>
  <si>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</si>
  <si>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</si>
  <si>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</si>
  <si>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</si>
  <si>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</si>
  <si>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</si>
  <si>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</si>
  <si>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</si>
  <si>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</si>
  <si>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</si>
  <si>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Исполнено</t>
  </si>
  <si>
    <t>Отклонение</t>
  </si>
  <si>
    <t>% выполнения</t>
  </si>
  <si>
    <t>000 1 14 00000 00 0000 000</t>
  </si>
  <si>
    <t>Доходы от продажи материальных и нематериальных активов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</si>
  <si>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</si>
  <si>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</si>
  <si>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, находящихся в  собственности муниципальных районов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</si>
  <si>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</si>
  <si>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</si>
  <si>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</si>
  <si>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</si>
  <si>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</si>
  <si>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</si>
  <si>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</si>
  <si>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000 2 02 49999 05 0000 150</t>
  </si>
  <si>
    <t>Прочие межбюджетные трансферты,передаваемые бюджетам муниципальных районов</t>
  </si>
  <si>
    <t>000 1 05 04000 02 0000 110</t>
  </si>
  <si>
    <t>Налог, взимаемый в связи с применением патентной системы налогообложения</t>
  </si>
  <si>
    <t>000 1 1 09080 05 0000 120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</si>
  <si>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</si>
  <si>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</si>
  <si>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 общеобразовательных организациях</t>
  </si>
  <si>
    <t xml:space="preserve">000 2 02 35120 05 0000 150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</si>
  <si>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</si>
  <si>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Исполнение бюджета Киквидзенского муниципального района по доходам за 1 квартал 2022 года</t>
  </si>
  <si>
    <t>Назначено на 2022 год</t>
  </si>
  <si>
    <t>000 1 03 00000 00 0000 000</t>
  </si>
  <si>
    <t>Налоги на товары(работы,услуги), реализуемые на территории Российской Федерации</t>
  </si>
  <si>
    <t>000 1 03 02000 01 0000 110</t>
  </si>
  <si>
    <t>Акцизы по подакцизным товарам (продукции),производимым на территории Российской Федерации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</si>
  <si>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</si>
  <si>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</si>
  <si>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</si>
  <si>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</si>
  <si>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Безвозмездные поступления от негосударственных организаций</t>
  </si>
  <si>
    <t>000 2 04 05000 00 0000 150</t>
  </si>
  <si>
    <t>000 2 04 05020 05 0000 150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</si>
  <si>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</si>
  <si>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 xml:space="preserve">Приложение  № 1 к Решению Киквидзенской районной Думы от 02.06.2022 года №241/36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</si>
</sst>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4" fontId="41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8"/>
  <sheetViews>
    <sheetView tabSelected="1" view="pageBreakPreview" zoomScale="60" zoomScaleNormal="80" zoomScalePageLayoutView="0" workbookViewId="0" topLeftCell="A1">
      <selection activeCell="E12" sqref="E12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43.8515625" style="0" customWidth="1"/>
    <col min="4" max="4" width="38.7109375" style="0" customWidth="1"/>
    <col min="5" max="5" width="35.28125" style="0" customWidth="1"/>
    <col min="6" max="6" width="25.421875" style="0" customWidth="1"/>
  </cols>
  <sheetData>
    <row r="1" spans="1:6" ht="68.25" customHeight="1">
      <c r="A1" s="5"/>
      <c r="B1" s="5"/>
      <c r="C1" s="5"/>
      <c r="D1" s="5"/>
      <c r="E1" s="6" t="s">
        <v>144</v>
      </c>
      <c r="F1" s="1"/>
    </row>
    <row r="2" spans="1:5" ht="53.25" customHeight="1">
      <c r="A2" s="24" t="s">
        <v>130</v>
      </c>
      <c r="B2" s="25"/>
      <c r="C2" s="25"/>
      <c r="D2" s="25"/>
      <c r="E2" s="25"/>
    </row>
    <row r="3" spans="1:5" ht="15">
      <c r="A3" s="5"/>
      <c r="B3" s="5"/>
      <c r="C3" s="5"/>
      <c r="D3" s="5"/>
      <c r="E3" s="5"/>
    </row>
    <row r="4" spans="1:5" ht="18.75">
      <c r="A4" s="7"/>
      <c r="B4" s="7"/>
      <c r="C4" s="7"/>
      <c r="D4" s="7"/>
      <c r="E4" s="8" t="s">
        <v>0</v>
      </c>
    </row>
    <row r="5" spans="1:6" ht="37.5">
      <c r="A5" s="9" t="s">
        <v>1</v>
      </c>
      <c r="B5" s="10" t="s">
        <v>2</v>
      </c>
      <c r="C5" s="10" t="s">
        <v>131</v>
      </c>
      <c r="D5" s="10" t="s">
        <v>105</v>
      </c>
      <c r="E5" s="10" t="s">
        <v>106</v>
      </c>
      <c r="F5" s="11" t="s">
        <v>107</v>
      </c>
    </row>
    <row r="6" spans="1:6" ht="18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2">
        <v>6</v>
      </c>
    </row>
    <row r="7" spans="1:6" ht="18.75">
      <c r="A7" s="13"/>
      <c r="B7" s="13"/>
      <c r="C7" s="13"/>
      <c r="D7" s="13"/>
      <c r="E7" s="13"/>
      <c r="F7" s="14"/>
    </row>
    <row r="8" spans="1:6" ht="18.75" customHeight="1">
      <c r="A8" s="13" t="s">
        <v>3</v>
      </c>
      <c r="B8" s="13" t="s">
        <v>4</v>
      </c>
      <c r="C8" s="15">
        <f>C9+C13+C18+C19+C33+C35+C39+C40+C38+C11</f>
        <v>136042051.8</v>
      </c>
      <c r="D8" s="15">
        <f>D9+D13+D18+D19+D33+D35+D39+D40+D38+D11</f>
        <v>39413930.690000005</v>
      </c>
      <c r="E8" s="15">
        <f>D8-C8</f>
        <v>-96628121.11000001</v>
      </c>
      <c r="F8" s="16">
        <f>D8/C8*100</f>
        <v>28.97187315870812</v>
      </c>
    </row>
    <row r="9" spans="1:6" ht="18.75">
      <c r="A9" s="13" t="s">
        <v>5</v>
      </c>
      <c r="B9" s="13" t="s">
        <v>6</v>
      </c>
      <c r="C9" s="15">
        <f>C10</f>
        <v>89011963</v>
      </c>
      <c r="D9" s="15">
        <f>D10</f>
        <v>17027206.58</v>
      </c>
      <c r="E9" s="15">
        <f aca="true" t="shared" si="0" ref="E9:E74">D9-C9</f>
        <v>-71984756.42</v>
      </c>
      <c r="F9" s="16">
        <f aca="true" t="shared" si="1" ref="F9:F74">D9/C9*100</f>
        <v>19.129121531675462</v>
      </c>
    </row>
    <row r="10" spans="1:6" ht="18.75">
      <c r="A10" s="9" t="s">
        <v>7</v>
      </c>
      <c r="B10" s="9" t="s">
        <v>8</v>
      </c>
      <c r="C10" s="17">
        <v>89011963</v>
      </c>
      <c r="D10" s="17">
        <v>17027206.58</v>
      </c>
      <c r="E10" s="15">
        <f t="shared" si="0"/>
        <v>-71984756.42</v>
      </c>
      <c r="F10" s="16">
        <f t="shared" si="1"/>
        <v>19.129121531675462</v>
      </c>
    </row>
    <row r="11" spans="1:6" ht="56.25">
      <c r="A11" s="13" t="s">
        <v>132</v>
      </c>
      <c r="B11" s="13" t="s">
        <v>133</v>
      </c>
      <c r="C11" s="15">
        <f>C12</f>
        <v>4659900</v>
      </c>
      <c r="D11" s="15">
        <f>D12</f>
        <v>1201780.4</v>
      </c>
      <c r="E11" s="15">
        <f>D11-C11</f>
        <v>-3458119.6</v>
      </c>
      <c r="F11" s="16">
        <f>D11/C11*100</f>
        <v>25.789832399836904</v>
      </c>
    </row>
    <row r="12" spans="1:6" ht="56.25">
      <c r="A12" s="13" t="s">
        <v>134</v>
      </c>
      <c r="B12" s="13" t="s">
        <v>135</v>
      </c>
      <c r="C12" s="15">
        <v>4659900</v>
      </c>
      <c r="D12" s="15">
        <v>1201780.4</v>
      </c>
      <c r="E12" s="15">
        <f t="shared" si="0"/>
        <v>-3458119.6</v>
      </c>
      <c r="F12" s="16">
        <f t="shared" si="1"/>
        <v>25.789832399836904</v>
      </c>
    </row>
    <row r="13" spans="1:6" ht="18.75">
      <c r="A13" s="13" t="s">
        <v>9</v>
      </c>
      <c r="B13" s="13" t="s">
        <v>10</v>
      </c>
      <c r="C13" s="15">
        <f>C15+C16+C14+C17</f>
        <v>24193300</v>
      </c>
      <c r="D13" s="15">
        <f>D15+D16+D14+D17</f>
        <v>14251098.11</v>
      </c>
      <c r="E13" s="15">
        <f t="shared" si="0"/>
        <v>-9942201.89</v>
      </c>
      <c r="F13" s="16">
        <f t="shared" si="1"/>
        <v>58.905143614141096</v>
      </c>
    </row>
    <row r="14" spans="1:6" ht="37.5">
      <c r="A14" s="9" t="s">
        <v>76</v>
      </c>
      <c r="B14" s="9" t="s">
        <v>77</v>
      </c>
      <c r="C14" s="17">
        <v>1130300</v>
      </c>
      <c r="D14" s="17">
        <v>424140.51</v>
      </c>
      <c r="E14" s="15">
        <f t="shared" si="0"/>
        <v>-706159.49</v>
      </c>
      <c r="F14" s="16">
        <f t="shared" si="1"/>
        <v>37.52459612492259</v>
      </c>
    </row>
    <row r="15" spans="1:6" ht="37.5">
      <c r="A15" s="9" t="s">
        <v>11</v>
      </c>
      <c r="B15" s="9" t="s">
        <v>12</v>
      </c>
      <c r="C15" s="17">
        <v>0</v>
      </c>
      <c r="D15" s="17">
        <v>-47207.32</v>
      </c>
      <c r="E15" s="15">
        <f t="shared" si="0"/>
        <v>-47207.32</v>
      </c>
      <c r="F15" s="16" t="e">
        <f>D15/C15*100</f>
        <v>#DIV/0!</v>
      </c>
    </row>
    <row r="16" spans="1:6" ht="18.75">
      <c r="A16" s="9" t="s">
        <v>13</v>
      </c>
      <c r="B16" s="9" t="s">
        <v>14</v>
      </c>
      <c r="C16" s="17">
        <v>21484000</v>
      </c>
      <c r="D16" s="17">
        <v>13355463.15</v>
      </c>
      <c r="E16" s="15">
        <f t="shared" si="0"/>
        <v>-8128536.85</v>
      </c>
      <c r="F16" s="16">
        <f t="shared" si="1"/>
        <v>62.16469535468255</v>
      </c>
    </row>
    <row r="17" spans="1:6" ht="37.5">
      <c r="A17" s="9" t="s">
        <v>122</v>
      </c>
      <c r="B17" s="9" t="s">
        <v>123</v>
      </c>
      <c r="C17" s="17">
        <v>1579000</v>
      </c>
      <c r="D17" s="17">
        <v>518701.77</v>
      </c>
      <c r="E17" s="15">
        <f>D17-C17</f>
        <v>-1060298.23</v>
      </c>
      <c r="F17" s="16">
        <f>D17/C17*100</f>
        <v>32.85001709943002</v>
      </c>
    </row>
    <row r="18" spans="1:6" ht="18.75">
      <c r="A18" s="13" t="s">
        <v>15</v>
      </c>
      <c r="B18" s="13" t="s">
        <v>16</v>
      </c>
      <c r="C18" s="15">
        <v>1322000</v>
      </c>
      <c r="D18" s="15">
        <v>345713.19</v>
      </c>
      <c r="E18" s="15">
        <f t="shared" si="0"/>
        <v>-976286.81</v>
      </c>
      <c r="F18" s="16">
        <f t="shared" si="1"/>
        <v>26.150770801815433</v>
      </c>
    </row>
    <row r="19" spans="1:6" ht="56.25">
      <c r="A19" s="18" t="s">
        <v>17</v>
      </c>
      <c r="B19" s="13" t="s">
        <v>18</v>
      </c>
      <c r="C19" s="15">
        <f>C20+C29+C30</f>
        <v>10783770</v>
      </c>
      <c r="D19" s="15">
        <f>D20+D29+D30</f>
        <v>4676441.18</v>
      </c>
      <c r="E19" s="15">
        <f t="shared" si="0"/>
        <v>-6107328.82</v>
      </c>
      <c r="F19" s="16">
        <f t="shared" si="1"/>
        <v>43.36555008127955</v>
      </c>
    </row>
    <row r="20" spans="1:6" ht="131.25">
      <c r="A20" s="19" t="s">
        <v>19</v>
      </c>
      <c r="B20" s="9" t="s">
        <v>20</v>
      </c>
      <c r="C20" s="17">
        <f>C21+C23+C25+C27</f>
        <v>10544922</v>
      </c>
      <c r="D20" s="17">
        <f>D21+D23+D25+D27</f>
        <v>4652818.64</v>
      </c>
      <c r="E20" s="15">
        <f t="shared" si="0"/>
        <v>-5892103.36</v>
      </c>
      <c r="F20" s="16">
        <f t="shared" si="1"/>
        <v>44.123784320073675</v>
      </c>
    </row>
    <row r="21" spans="1:6" ht="93" customHeight="1">
      <c r="A21" s="19" t="s">
        <v>21</v>
      </c>
      <c r="B21" s="9" t="s">
        <v>22</v>
      </c>
      <c r="C21" s="17">
        <f>C22</f>
        <v>4291123</v>
      </c>
      <c r="D21" s="17">
        <f>D22</f>
        <v>2826258.56</v>
      </c>
      <c r="E21" s="15">
        <f t="shared" si="0"/>
        <v>-1464864.44</v>
      </c>
      <c r="F21" s="16">
        <f t="shared" si="1"/>
        <v>65.8629118764482</v>
      </c>
    </row>
    <row r="22" spans="1:6" ht="158.25" customHeight="1">
      <c r="A22" s="19" t="s">
        <v>69</v>
      </c>
      <c r="B22" s="20" t="s">
        <v>68</v>
      </c>
      <c r="C22" s="17">
        <v>4291123</v>
      </c>
      <c r="D22" s="17">
        <v>2826258.56</v>
      </c>
      <c r="E22" s="15">
        <f t="shared" si="0"/>
        <v>-1464864.44</v>
      </c>
      <c r="F22" s="16">
        <f t="shared" si="1"/>
        <v>65.8629118764482</v>
      </c>
    </row>
    <row r="23" spans="1:6" ht="129.75" customHeight="1">
      <c r="A23" s="19" t="s">
        <v>23</v>
      </c>
      <c r="B23" s="20" t="s">
        <v>24</v>
      </c>
      <c r="C23" s="17">
        <f>C24</f>
        <v>6158277</v>
      </c>
      <c r="D23" s="17">
        <f>D24</f>
        <v>1789290.95</v>
      </c>
      <c r="E23" s="15">
        <f t="shared" si="0"/>
        <v>-4368986.05</v>
      </c>
      <c r="F23" s="16">
        <f t="shared" si="1"/>
        <v>29.055057932600302</v>
      </c>
    </row>
    <row r="24" spans="1:6" ht="113.25" customHeight="1">
      <c r="A24" s="19" t="s">
        <v>71</v>
      </c>
      <c r="B24" s="20" t="s">
        <v>70</v>
      </c>
      <c r="C24" s="17">
        <v>6158277</v>
      </c>
      <c r="D24" s="17">
        <v>1789290.95</v>
      </c>
      <c r="E24" s="15">
        <f t="shared" si="0"/>
        <v>-4368986.05</v>
      </c>
      <c r="F24" s="16">
        <f t="shared" si="1"/>
        <v>29.055057932600302</v>
      </c>
    </row>
    <row r="25" spans="1:6" ht="129.75" customHeight="1">
      <c r="A25" s="19" t="s">
        <v>25</v>
      </c>
      <c r="B25" s="20" t="s">
        <v>26</v>
      </c>
      <c r="C25" s="17">
        <f>C26</f>
        <v>0</v>
      </c>
      <c r="D25" s="17">
        <f>D26</f>
        <v>0</v>
      </c>
      <c r="E25" s="15">
        <f t="shared" si="0"/>
        <v>0</v>
      </c>
      <c r="F25" s="16" t="e">
        <f t="shared" si="1"/>
        <v>#DIV/0!</v>
      </c>
    </row>
    <row r="26" spans="1:6" ht="117.75" customHeight="1">
      <c r="A26" s="19" t="s">
        <v>73</v>
      </c>
      <c r="B26" s="20" t="s">
        <v>72</v>
      </c>
      <c r="C26" s="17">
        <v>0</v>
      </c>
      <c r="D26" s="17">
        <v>0</v>
      </c>
      <c r="E26" s="15">
        <f t="shared" si="0"/>
        <v>0</v>
      </c>
      <c r="F26" s="16" t="e">
        <f t="shared" si="1"/>
        <v>#DIV/0!</v>
      </c>
    </row>
    <row r="27" spans="1:6" ht="55.5" customHeight="1">
      <c r="A27" s="19" t="s">
        <v>27</v>
      </c>
      <c r="B27" s="9" t="s">
        <v>28</v>
      </c>
      <c r="C27" s="17">
        <f>C28</f>
        <v>95522</v>
      </c>
      <c r="D27" s="17">
        <f>D28</f>
        <v>37269.13</v>
      </c>
      <c r="E27" s="15">
        <f t="shared" si="0"/>
        <v>-58252.87</v>
      </c>
      <c r="F27" s="16">
        <f t="shared" si="1"/>
        <v>39.016278972383326</v>
      </c>
    </row>
    <row r="28" spans="1:6" ht="55.5" customHeight="1">
      <c r="A28" s="19" t="s">
        <v>75</v>
      </c>
      <c r="B28" s="9" t="s">
        <v>74</v>
      </c>
      <c r="C28" s="17">
        <v>95522</v>
      </c>
      <c r="D28" s="17">
        <v>37269.13</v>
      </c>
      <c r="E28" s="15">
        <f t="shared" si="0"/>
        <v>-58252.87</v>
      </c>
      <c r="F28" s="16">
        <f t="shared" si="1"/>
        <v>39.016278972383326</v>
      </c>
    </row>
    <row r="29" spans="1:6" ht="39" customHeight="1">
      <c r="A29" s="19" t="s">
        <v>29</v>
      </c>
      <c r="B29" s="9" t="s">
        <v>30</v>
      </c>
      <c r="C29" s="17">
        <v>70200</v>
      </c>
      <c r="D29" s="17">
        <v>0</v>
      </c>
      <c r="E29" s="15">
        <f t="shared" si="0"/>
        <v>-70200</v>
      </c>
      <c r="F29" s="16">
        <f t="shared" si="1"/>
        <v>0</v>
      </c>
    </row>
    <row r="30" spans="1:6" ht="113.25" customHeight="1">
      <c r="A30" s="19" t="s">
        <v>110</v>
      </c>
      <c r="B30" s="9" t="s">
        <v>111</v>
      </c>
      <c r="C30" s="17">
        <f>C31+C32</f>
        <v>168648</v>
      </c>
      <c r="D30" s="17">
        <f>D31+D32</f>
        <v>23622.54</v>
      </c>
      <c r="E30" s="15">
        <f>D30-C30</f>
        <v>-145025.46</v>
      </c>
      <c r="F30" s="16">
        <f>D30/C30*100</f>
        <v>14.007008680802619</v>
      </c>
    </row>
    <row r="31" spans="1:6" ht="122.25" customHeight="1">
      <c r="A31" s="19" t="s">
        <v>113</v>
      </c>
      <c r="B31" s="9" t="s">
        <v>112</v>
      </c>
      <c r="C31" s="17">
        <v>0</v>
      </c>
      <c r="D31" s="17">
        <v>0</v>
      </c>
      <c r="E31" s="15">
        <f>D31-C31</f>
        <v>0</v>
      </c>
      <c r="F31" s="16" t="e">
        <f>D31/C31*100</f>
        <v>#DIV/0!</v>
      </c>
    </row>
    <row r="32" spans="1:6" ht="152.25" customHeight="1">
      <c r="A32" s="19" t="s">
        <v>124</v>
      </c>
      <c r="B32" s="9" t="s">
        <v>125</v>
      </c>
      <c r="C32" s="17">
        <v>168648</v>
      </c>
      <c r="D32" s="17">
        <v>23622.54</v>
      </c>
      <c r="E32" s="15">
        <f>D32-C32</f>
        <v>-145025.46</v>
      </c>
      <c r="F32" s="16">
        <f>D32/C32*100</f>
        <v>14.007008680802619</v>
      </c>
    </row>
    <row r="33" spans="1:6" ht="37.5">
      <c r="A33" s="18" t="s">
        <v>31</v>
      </c>
      <c r="B33" s="13" t="s">
        <v>32</v>
      </c>
      <c r="C33" s="15">
        <f>C34</f>
        <v>98918</v>
      </c>
      <c r="D33" s="15">
        <f>D34</f>
        <v>30664.06</v>
      </c>
      <c r="E33" s="15">
        <f t="shared" si="0"/>
        <v>-68253.94</v>
      </c>
      <c r="F33" s="16">
        <f t="shared" si="1"/>
        <v>30.999474312056453</v>
      </c>
    </row>
    <row r="34" spans="1:6" ht="37.5" customHeight="1">
      <c r="A34" s="19" t="s">
        <v>33</v>
      </c>
      <c r="B34" s="9" t="s">
        <v>34</v>
      </c>
      <c r="C34" s="17">
        <v>98918</v>
      </c>
      <c r="D34" s="17">
        <v>30664.06</v>
      </c>
      <c r="E34" s="15">
        <f t="shared" si="0"/>
        <v>-68253.94</v>
      </c>
      <c r="F34" s="16">
        <f t="shared" si="1"/>
        <v>30.999474312056453</v>
      </c>
    </row>
    <row r="35" spans="1:6" ht="37.5">
      <c r="A35" s="18" t="s">
        <v>35</v>
      </c>
      <c r="B35" s="13" t="s">
        <v>36</v>
      </c>
      <c r="C35" s="15">
        <f>C36+C37</f>
        <v>5862200.8</v>
      </c>
      <c r="D35" s="15">
        <f>D36+D37</f>
        <v>1361155.78</v>
      </c>
      <c r="E35" s="15">
        <f t="shared" si="0"/>
        <v>-4501045.02</v>
      </c>
      <c r="F35" s="16">
        <f t="shared" si="1"/>
        <v>23.219194061042742</v>
      </c>
    </row>
    <row r="36" spans="1:6" ht="18.75">
      <c r="A36" s="19" t="s">
        <v>37</v>
      </c>
      <c r="B36" s="9" t="s">
        <v>38</v>
      </c>
      <c r="C36" s="17">
        <v>5020757</v>
      </c>
      <c r="D36" s="17">
        <v>1054306.33</v>
      </c>
      <c r="E36" s="15">
        <f t="shared" si="0"/>
        <v>-3966450.67</v>
      </c>
      <c r="F36" s="16">
        <f t="shared" si="1"/>
        <v>20.99895155252485</v>
      </c>
    </row>
    <row r="37" spans="1:6" ht="18.75">
      <c r="A37" s="19" t="s">
        <v>39</v>
      </c>
      <c r="B37" s="9" t="s">
        <v>40</v>
      </c>
      <c r="C37" s="17">
        <v>841443.8</v>
      </c>
      <c r="D37" s="17">
        <v>306849.45</v>
      </c>
      <c r="E37" s="15">
        <f t="shared" si="0"/>
        <v>-534594.3500000001</v>
      </c>
      <c r="F37" s="16">
        <f t="shared" si="1"/>
        <v>36.46701657318053</v>
      </c>
    </row>
    <row r="38" spans="1:6" ht="37.5">
      <c r="A38" s="18" t="s">
        <v>108</v>
      </c>
      <c r="B38" s="13" t="s">
        <v>109</v>
      </c>
      <c r="C38" s="15">
        <v>0</v>
      </c>
      <c r="D38" s="15">
        <v>189388.08</v>
      </c>
      <c r="E38" s="15">
        <f t="shared" si="0"/>
        <v>189388.08</v>
      </c>
      <c r="F38" s="16" t="e">
        <f t="shared" si="1"/>
        <v>#DIV/0!</v>
      </c>
    </row>
    <row r="39" spans="1:6" ht="18.75">
      <c r="A39" s="18" t="s">
        <v>41</v>
      </c>
      <c r="B39" s="13" t="s">
        <v>42</v>
      </c>
      <c r="C39" s="15">
        <v>110000</v>
      </c>
      <c r="D39" s="15">
        <v>306704.72</v>
      </c>
      <c r="E39" s="15">
        <f t="shared" si="0"/>
        <v>196704.71999999997</v>
      </c>
      <c r="F39" s="16">
        <f t="shared" si="1"/>
        <v>278.8224727272727</v>
      </c>
    </row>
    <row r="40" spans="1:6" ht="18.75">
      <c r="A40" s="18" t="s">
        <v>43</v>
      </c>
      <c r="B40" s="13" t="s">
        <v>44</v>
      </c>
      <c r="C40" s="15">
        <f>C41</f>
        <v>0</v>
      </c>
      <c r="D40" s="15">
        <f>D41</f>
        <v>23778.59</v>
      </c>
      <c r="E40" s="15">
        <f t="shared" si="0"/>
        <v>23778.59</v>
      </c>
      <c r="F40" s="16" t="e">
        <f t="shared" si="1"/>
        <v>#DIV/0!</v>
      </c>
    </row>
    <row r="41" spans="1:6" ht="18.75">
      <c r="A41" s="19" t="s">
        <v>45</v>
      </c>
      <c r="B41" s="9" t="s">
        <v>44</v>
      </c>
      <c r="C41" s="17">
        <v>0</v>
      </c>
      <c r="D41" s="17">
        <v>23778.59</v>
      </c>
      <c r="E41" s="15">
        <f t="shared" si="0"/>
        <v>23778.59</v>
      </c>
      <c r="F41" s="16" t="e">
        <f t="shared" si="1"/>
        <v>#DIV/0!</v>
      </c>
    </row>
    <row r="42" spans="1:6" ht="18.75">
      <c r="A42" s="21" t="s">
        <v>46</v>
      </c>
      <c r="B42" s="22" t="s">
        <v>47</v>
      </c>
      <c r="C42" s="15">
        <f>C43+C74+C72+C70</f>
        <v>207924232.77</v>
      </c>
      <c r="D42" s="15">
        <f>D43+D74+D72+D70</f>
        <v>41254917.6</v>
      </c>
      <c r="E42" s="15">
        <f t="shared" si="0"/>
        <v>-166669315.17000002</v>
      </c>
      <c r="F42" s="16">
        <f t="shared" si="1"/>
        <v>19.841322509837052</v>
      </c>
    </row>
    <row r="43" spans="1:6" ht="56.25">
      <c r="A43" s="21" t="s">
        <v>48</v>
      </c>
      <c r="B43" s="22" t="s">
        <v>49</v>
      </c>
      <c r="C43" s="15">
        <f>C44+C53+C65</f>
        <v>208424278.5</v>
      </c>
      <c r="D43" s="15">
        <f>D44+D53+D65</f>
        <v>42294413.33</v>
      </c>
      <c r="E43" s="15">
        <f t="shared" si="0"/>
        <v>-166129865.17000002</v>
      </c>
      <c r="F43" s="16">
        <f t="shared" si="1"/>
        <v>20.292459992850592</v>
      </c>
    </row>
    <row r="44" spans="1:6" ht="56.25">
      <c r="A44" s="18" t="s">
        <v>78</v>
      </c>
      <c r="B44" s="13" t="s">
        <v>50</v>
      </c>
      <c r="C44" s="15">
        <f>C51+C47+C45+C49+C50+C46+C48</f>
        <v>51982672.019999996</v>
      </c>
      <c r="D44" s="15">
        <f>D51+D47+D45+D49+D50+D46+D48</f>
        <v>2649231.41</v>
      </c>
      <c r="E44" s="15">
        <f t="shared" si="0"/>
        <v>-49333440.61</v>
      </c>
      <c r="F44" s="16">
        <f t="shared" si="1"/>
        <v>5.09637405514808</v>
      </c>
    </row>
    <row r="45" spans="1:6" ht="112.5">
      <c r="A45" s="19" t="s">
        <v>99</v>
      </c>
      <c r="B45" s="9" t="s">
        <v>100</v>
      </c>
      <c r="C45" s="17">
        <v>15176000</v>
      </c>
      <c r="D45" s="17">
        <v>15339.7</v>
      </c>
      <c r="E45" s="15">
        <f t="shared" si="0"/>
        <v>-15160660.3</v>
      </c>
      <c r="F45" s="16">
        <f t="shared" si="1"/>
        <v>0.10107867685819716</v>
      </c>
    </row>
    <row r="46" spans="1:6" ht="60" customHeight="1">
      <c r="A46" s="19" t="s">
        <v>136</v>
      </c>
      <c r="B46" s="9" t="s">
        <v>137</v>
      </c>
      <c r="C46" s="17">
        <v>4584000</v>
      </c>
      <c r="D46" s="17">
        <v>0</v>
      </c>
      <c r="E46" s="15">
        <f>D46-C46</f>
        <v>-4584000</v>
      </c>
      <c r="F46" s="16">
        <f>D46/C46*100</f>
        <v>0</v>
      </c>
    </row>
    <row r="47" spans="1:6" ht="112.5">
      <c r="A47" s="19" t="s">
        <v>126</v>
      </c>
      <c r="B47" s="9" t="s">
        <v>127</v>
      </c>
      <c r="C47" s="17">
        <v>5291172.02</v>
      </c>
      <c r="D47" s="17">
        <v>953641.71</v>
      </c>
      <c r="E47" s="15">
        <f t="shared" si="0"/>
        <v>-4337530.31</v>
      </c>
      <c r="F47" s="16">
        <f t="shared" si="1"/>
        <v>18.02326037398421</v>
      </c>
    </row>
    <row r="48" spans="1:6" ht="75">
      <c r="A48" s="19" t="s">
        <v>138</v>
      </c>
      <c r="B48" s="9" t="s">
        <v>139</v>
      </c>
      <c r="C48" s="17">
        <v>2066800</v>
      </c>
      <c r="D48" s="17">
        <v>0</v>
      </c>
      <c r="E48" s="15">
        <f>D48-C48</f>
        <v>-2066800</v>
      </c>
      <c r="F48" s="16">
        <f>D48/C48*100</f>
        <v>0</v>
      </c>
    </row>
    <row r="49" spans="1:6" ht="56.25">
      <c r="A49" s="19" t="s">
        <v>114</v>
      </c>
      <c r="B49" s="9" t="s">
        <v>115</v>
      </c>
      <c r="C49" s="17">
        <v>386000</v>
      </c>
      <c r="D49" s="17">
        <v>386000</v>
      </c>
      <c r="E49" s="15">
        <f>D49-C49</f>
        <v>0</v>
      </c>
      <c r="F49" s="16">
        <f>D49/C49*100</f>
        <v>100</v>
      </c>
    </row>
    <row r="50" spans="1:6" ht="56.25">
      <c r="A50" s="19" t="s">
        <v>116</v>
      </c>
      <c r="B50" s="9" t="s">
        <v>117</v>
      </c>
      <c r="C50" s="17">
        <v>0</v>
      </c>
      <c r="D50" s="17">
        <v>0</v>
      </c>
      <c r="E50" s="15">
        <f>D50-C50</f>
        <v>0</v>
      </c>
      <c r="F50" s="16" t="e">
        <f>D50/C50*100</f>
        <v>#DIV/0!</v>
      </c>
    </row>
    <row r="51" spans="1:6" ht="18.75">
      <c r="A51" s="19" t="s">
        <v>79</v>
      </c>
      <c r="B51" s="9" t="s">
        <v>51</v>
      </c>
      <c r="C51" s="17">
        <f>C52</f>
        <v>24478700</v>
      </c>
      <c r="D51" s="17">
        <f>D52</f>
        <v>1294250</v>
      </c>
      <c r="E51" s="15">
        <f t="shared" si="0"/>
        <v>-23184450</v>
      </c>
      <c r="F51" s="16">
        <f t="shared" si="1"/>
        <v>5.287249731399134</v>
      </c>
    </row>
    <row r="52" spans="1:6" ht="37.5">
      <c r="A52" s="19" t="s">
        <v>80</v>
      </c>
      <c r="B52" s="9" t="s">
        <v>53</v>
      </c>
      <c r="C52" s="17">
        <v>24478700</v>
      </c>
      <c r="D52" s="17">
        <v>1294250</v>
      </c>
      <c r="E52" s="15">
        <f t="shared" si="0"/>
        <v>-23184450</v>
      </c>
      <c r="F52" s="16">
        <f t="shared" si="1"/>
        <v>5.287249731399134</v>
      </c>
    </row>
    <row r="53" spans="1:6" ht="37.5">
      <c r="A53" s="18" t="s">
        <v>81</v>
      </c>
      <c r="B53" s="13" t="s">
        <v>52</v>
      </c>
      <c r="C53" s="15">
        <f>C54+C56+C58+C60+C63+C62</f>
        <v>112881622.15</v>
      </c>
      <c r="D53" s="15">
        <f>D54+D56+D58+D60+D63+D62</f>
        <v>32430513.12</v>
      </c>
      <c r="E53" s="15">
        <f t="shared" si="0"/>
        <v>-80451109.03</v>
      </c>
      <c r="F53" s="16">
        <f t="shared" si="1"/>
        <v>28.72966608940603</v>
      </c>
    </row>
    <row r="54" spans="1:6" ht="75">
      <c r="A54" s="19" t="s">
        <v>82</v>
      </c>
      <c r="B54" s="9" t="s">
        <v>56</v>
      </c>
      <c r="C54" s="17">
        <f>C55</f>
        <v>4123800</v>
      </c>
      <c r="D54" s="17">
        <f>D55</f>
        <v>1726988</v>
      </c>
      <c r="E54" s="15">
        <f t="shared" si="0"/>
        <v>-2396812</v>
      </c>
      <c r="F54" s="16">
        <f t="shared" si="1"/>
        <v>41.87855861098986</v>
      </c>
    </row>
    <row r="55" spans="1:6" ht="56.25">
      <c r="A55" s="19" t="s">
        <v>83</v>
      </c>
      <c r="B55" s="9" t="s">
        <v>57</v>
      </c>
      <c r="C55" s="17">
        <v>4123800</v>
      </c>
      <c r="D55" s="17">
        <v>1726988</v>
      </c>
      <c r="E55" s="15">
        <f t="shared" si="0"/>
        <v>-2396812</v>
      </c>
      <c r="F55" s="16">
        <f t="shared" si="1"/>
        <v>41.87855861098986</v>
      </c>
    </row>
    <row r="56" spans="1:6" ht="56.25">
      <c r="A56" s="19" t="s">
        <v>84</v>
      </c>
      <c r="B56" s="9" t="s">
        <v>58</v>
      </c>
      <c r="C56" s="17">
        <f>C57</f>
        <v>103211922.15</v>
      </c>
      <c r="D56" s="17">
        <f>D57</f>
        <v>29144207.39</v>
      </c>
      <c r="E56" s="15">
        <f t="shared" si="0"/>
        <v>-74067714.76</v>
      </c>
      <c r="F56" s="16">
        <f t="shared" si="1"/>
        <v>28.237248936846775</v>
      </c>
    </row>
    <row r="57" spans="1:6" ht="59.25" customHeight="1">
      <c r="A57" s="19" t="s">
        <v>85</v>
      </c>
      <c r="B57" s="9" t="s">
        <v>59</v>
      </c>
      <c r="C57" s="17">
        <v>103211922.15</v>
      </c>
      <c r="D57" s="17">
        <v>29144207.39</v>
      </c>
      <c r="E57" s="15">
        <f t="shared" si="0"/>
        <v>-74067714.76</v>
      </c>
      <c r="F57" s="16">
        <f t="shared" si="1"/>
        <v>28.237248936846775</v>
      </c>
    </row>
    <row r="58" spans="1:6" ht="73.5" customHeight="1">
      <c r="A58" s="19" t="s">
        <v>86</v>
      </c>
      <c r="B58" s="9" t="s">
        <v>60</v>
      </c>
      <c r="C58" s="17">
        <f>C59</f>
        <v>4314800</v>
      </c>
      <c r="D58" s="17">
        <f>D59</f>
        <v>1381000</v>
      </c>
      <c r="E58" s="15">
        <f t="shared" si="0"/>
        <v>-2933800</v>
      </c>
      <c r="F58" s="16">
        <f t="shared" si="1"/>
        <v>32.00611847594326</v>
      </c>
    </row>
    <row r="59" spans="1:6" ht="75" customHeight="1">
      <c r="A59" s="19" t="s">
        <v>87</v>
      </c>
      <c r="B59" s="9" t="s">
        <v>61</v>
      </c>
      <c r="C59" s="17">
        <v>4314800</v>
      </c>
      <c r="D59" s="17">
        <v>1381000</v>
      </c>
      <c r="E59" s="15">
        <f t="shared" si="0"/>
        <v>-2933800</v>
      </c>
      <c r="F59" s="16">
        <f t="shared" si="1"/>
        <v>32.00611847594326</v>
      </c>
    </row>
    <row r="60" spans="1:6" ht="110.25" customHeight="1">
      <c r="A60" s="19" t="s">
        <v>88</v>
      </c>
      <c r="B60" s="9" t="s">
        <v>62</v>
      </c>
      <c r="C60" s="17">
        <f>C61</f>
        <v>244600</v>
      </c>
      <c r="D60" s="17">
        <f>D61</f>
        <v>20000</v>
      </c>
      <c r="E60" s="15">
        <f t="shared" si="0"/>
        <v>-224600</v>
      </c>
      <c r="F60" s="16">
        <f t="shared" si="1"/>
        <v>8.176614881439084</v>
      </c>
    </row>
    <row r="61" spans="1:6" ht="111" customHeight="1">
      <c r="A61" s="19" t="s">
        <v>89</v>
      </c>
      <c r="B61" s="9" t="s">
        <v>63</v>
      </c>
      <c r="C61" s="17">
        <v>244600</v>
      </c>
      <c r="D61" s="17">
        <v>20000</v>
      </c>
      <c r="E61" s="15">
        <f t="shared" si="0"/>
        <v>-224600</v>
      </c>
      <c r="F61" s="16">
        <f t="shared" si="1"/>
        <v>8.176614881439084</v>
      </c>
    </row>
    <row r="62" spans="1:6" ht="111" customHeight="1">
      <c r="A62" s="19" t="s">
        <v>128</v>
      </c>
      <c r="B62" s="9" t="s">
        <v>129</v>
      </c>
      <c r="C62" s="17">
        <v>72700</v>
      </c>
      <c r="D62" s="17">
        <v>0</v>
      </c>
      <c r="E62" s="15">
        <f t="shared" si="0"/>
        <v>-72700</v>
      </c>
      <c r="F62" s="16">
        <f t="shared" si="1"/>
        <v>0</v>
      </c>
    </row>
    <row r="63" spans="1:6" ht="38.25" customHeight="1">
      <c r="A63" s="19" t="s">
        <v>90</v>
      </c>
      <c r="B63" s="9" t="s">
        <v>54</v>
      </c>
      <c r="C63" s="17">
        <f>C64</f>
        <v>913800</v>
      </c>
      <c r="D63" s="17">
        <f>D64</f>
        <v>158317.73</v>
      </c>
      <c r="E63" s="15">
        <f t="shared" si="0"/>
        <v>-755482.27</v>
      </c>
      <c r="F63" s="16">
        <f t="shared" si="1"/>
        <v>17.325205734296347</v>
      </c>
    </row>
    <row r="64" spans="1:6" ht="55.5" customHeight="1">
      <c r="A64" s="19" t="s">
        <v>91</v>
      </c>
      <c r="B64" s="9" t="s">
        <v>55</v>
      </c>
      <c r="C64" s="17">
        <v>913800</v>
      </c>
      <c r="D64" s="17">
        <v>158317.73</v>
      </c>
      <c r="E64" s="15">
        <f t="shared" si="0"/>
        <v>-755482.27</v>
      </c>
      <c r="F64" s="16">
        <f t="shared" si="1"/>
        <v>17.325205734296347</v>
      </c>
    </row>
    <row r="65" spans="1:6" ht="18.75">
      <c r="A65" s="18" t="s">
        <v>92</v>
      </c>
      <c r="B65" s="13" t="s">
        <v>64</v>
      </c>
      <c r="C65" s="15">
        <f>C66+C68+C69</f>
        <v>43559984.33</v>
      </c>
      <c r="D65" s="15">
        <f>D66+D68+D69</f>
        <v>7214668.8</v>
      </c>
      <c r="E65" s="15">
        <f t="shared" si="0"/>
        <v>-36345315.53</v>
      </c>
      <c r="F65" s="16">
        <f t="shared" si="1"/>
        <v>16.56260650909192</v>
      </c>
    </row>
    <row r="66" spans="1:6" ht="93.75">
      <c r="A66" s="19" t="s">
        <v>93</v>
      </c>
      <c r="B66" s="9" t="s">
        <v>65</v>
      </c>
      <c r="C66" s="17">
        <f>C67</f>
        <v>31960764.33</v>
      </c>
      <c r="D66" s="17">
        <f>D67</f>
        <v>4586038</v>
      </c>
      <c r="E66" s="15">
        <f t="shared" si="0"/>
        <v>-27374726.33</v>
      </c>
      <c r="F66" s="16">
        <f t="shared" si="1"/>
        <v>14.348962223332412</v>
      </c>
    </row>
    <row r="67" spans="1:6" ht="96" customHeight="1">
      <c r="A67" s="19" t="s">
        <v>94</v>
      </c>
      <c r="B67" s="9" t="s">
        <v>66</v>
      </c>
      <c r="C67" s="17">
        <v>31960764.33</v>
      </c>
      <c r="D67" s="17">
        <v>4586038</v>
      </c>
      <c r="E67" s="15">
        <f t="shared" si="0"/>
        <v>-27374726.33</v>
      </c>
      <c r="F67" s="16">
        <f t="shared" si="1"/>
        <v>14.348962223332412</v>
      </c>
    </row>
    <row r="68" spans="1:6" ht="96" customHeight="1">
      <c r="A68" s="19" t="s">
        <v>118</v>
      </c>
      <c r="B68" s="9" t="s">
        <v>119</v>
      </c>
      <c r="C68" s="17">
        <v>11405520</v>
      </c>
      <c r="D68" s="17">
        <v>2609130.8</v>
      </c>
      <c r="E68" s="15">
        <f>D68-C68</f>
        <v>-8796389.2</v>
      </c>
      <c r="F68" s="16">
        <f>D68/C68*100</f>
        <v>22.876035463529938</v>
      </c>
    </row>
    <row r="69" spans="1:6" ht="45.75" customHeight="1">
      <c r="A69" s="19" t="s">
        <v>120</v>
      </c>
      <c r="B69" s="19" t="s">
        <v>121</v>
      </c>
      <c r="C69" s="17">
        <v>193700</v>
      </c>
      <c r="D69" s="17">
        <v>19500</v>
      </c>
      <c r="E69" s="15">
        <f>D69-C69</f>
        <v>-174200</v>
      </c>
      <c r="F69" s="16">
        <f>D69/C69*100</f>
        <v>10.06711409395973</v>
      </c>
    </row>
    <row r="70" spans="1:6" ht="45.75" customHeight="1">
      <c r="A70" s="18" t="s">
        <v>141</v>
      </c>
      <c r="B70" s="18" t="s">
        <v>140</v>
      </c>
      <c r="C70" s="15">
        <f>C71</f>
        <v>14779</v>
      </c>
      <c r="D70" s="15">
        <f>D71</f>
        <v>0</v>
      </c>
      <c r="E70" s="15">
        <f>D70-C70</f>
        <v>-14779</v>
      </c>
      <c r="F70" s="16">
        <f>D70/C70*100</f>
        <v>0</v>
      </c>
    </row>
    <row r="71" spans="1:6" ht="75.75" customHeight="1">
      <c r="A71" s="19" t="s">
        <v>142</v>
      </c>
      <c r="B71" s="19" t="s">
        <v>143</v>
      </c>
      <c r="C71" s="17">
        <v>14779</v>
      </c>
      <c r="D71" s="17">
        <v>0</v>
      </c>
      <c r="E71" s="15">
        <f>D71-C71</f>
        <v>-14779</v>
      </c>
      <c r="F71" s="16">
        <f>D71/C71*100</f>
        <v>0</v>
      </c>
    </row>
    <row r="72" spans="1:6" ht="33.75" customHeight="1">
      <c r="A72" s="22" t="s">
        <v>101</v>
      </c>
      <c r="B72" s="22" t="s">
        <v>103</v>
      </c>
      <c r="C72" s="17">
        <f>C73</f>
        <v>591461</v>
      </c>
      <c r="D72" s="17">
        <f>D73</f>
        <v>66790</v>
      </c>
      <c r="E72" s="15">
        <f t="shared" si="0"/>
        <v>-524671</v>
      </c>
      <c r="F72" s="16">
        <f t="shared" si="1"/>
        <v>11.292375997741187</v>
      </c>
    </row>
    <row r="73" spans="1:6" ht="75">
      <c r="A73" s="11" t="s">
        <v>102</v>
      </c>
      <c r="B73" s="11" t="s">
        <v>104</v>
      </c>
      <c r="C73" s="17">
        <v>591461</v>
      </c>
      <c r="D73" s="17">
        <v>66790</v>
      </c>
      <c r="E73" s="15">
        <f t="shared" si="0"/>
        <v>-524671</v>
      </c>
      <c r="F73" s="16">
        <f t="shared" si="1"/>
        <v>11.292375997741187</v>
      </c>
    </row>
    <row r="74" spans="1:6" ht="75">
      <c r="A74" s="22" t="s">
        <v>95</v>
      </c>
      <c r="B74" s="22" t="s">
        <v>96</v>
      </c>
      <c r="C74" s="15">
        <f>C75</f>
        <v>-1106285.73</v>
      </c>
      <c r="D74" s="15">
        <f>D75</f>
        <v>-1106285.73</v>
      </c>
      <c r="E74" s="15">
        <f t="shared" si="0"/>
        <v>0</v>
      </c>
      <c r="F74" s="16">
        <f t="shared" si="1"/>
        <v>100</v>
      </c>
    </row>
    <row r="75" spans="1:6" ht="75">
      <c r="A75" s="11" t="s">
        <v>98</v>
      </c>
      <c r="B75" s="11" t="s">
        <v>97</v>
      </c>
      <c r="C75" s="17">
        <v>-1106285.73</v>
      </c>
      <c r="D75" s="17">
        <v>-1106285.73</v>
      </c>
      <c r="E75" s="15">
        <f>D75-C75</f>
        <v>0</v>
      </c>
      <c r="F75" s="16">
        <f>D75/C75*100</f>
        <v>100</v>
      </c>
    </row>
    <row r="76" spans="1:6" ht="18.75">
      <c r="A76" s="22" t="s">
        <v>67</v>
      </c>
      <c r="B76" s="11"/>
      <c r="C76" s="23">
        <f>C42+C8</f>
        <v>343966284.57000005</v>
      </c>
      <c r="D76" s="23">
        <f>D42+D8</f>
        <v>80668848.29</v>
      </c>
      <c r="E76" s="15">
        <f>D76-C76</f>
        <v>-263297436.28000003</v>
      </c>
      <c r="F76" s="16">
        <f>D76/C76*100</f>
        <v>23.452545179201483</v>
      </c>
    </row>
    <row r="77" spans="1:5" ht="18.75">
      <c r="A77" s="3"/>
      <c r="B77" s="3"/>
      <c r="C77" s="4"/>
      <c r="D77" s="4"/>
      <c r="E77" s="4"/>
    </row>
    <row r="78" spans="1:5" ht="18.75">
      <c r="A78" s="3"/>
      <c r="B78" s="3"/>
      <c r="C78" s="4"/>
      <c r="D78" s="4"/>
      <c r="E78" s="4"/>
    </row>
    <row r="79" spans="1:5" ht="18.75">
      <c r="A79" s="3"/>
      <c r="B79" s="3"/>
      <c r="C79" s="4"/>
      <c r="D79" s="4"/>
      <c r="E79" s="4"/>
    </row>
    <row r="80" spans="1:5" ht="18.75">
      <c r="A80" s="3"/>
      <c r="B80" s="3"/>
      <c r="C80" s="4"/>
      <c r="D80" s="4"/>
      <c r="E80" s="4"/>
    </row>
    <row r="81" spans="1:5" ht="18.75">
      <c r="A81" s="3"/>
      <c r="B81" s="3"/>
      <c r="C81" s="4"/>
      <c r="D81" s="4"/>
      <c r="E81" s="4"/>
    </row>
    <row r="82" spans="1:5" ht="18.75">
      <c r="A82" s="3"/>
      <c r="B82" s="3"/>
      <c r="C82" s="4"/>
      <c r="D82" s="4"/>
      <c r="E82" s="4"/>
    </row>
    <row r="83" spans="1:5" ht="18.75">
      <c r="A83" s="3"/>
      <c r="B83" s="3"/>
      <c r="C83" s="3"/>
      <c r="D83" s="3"/>
      <c r="E83" s="3"/>
    </row>
    <row r="84" spans="1:5" ht="18.75">
      <c r="A84" s="3"/>
      <c r="B84" s="3"/>
      <c r="C84" s="3"/>
      <c r="D84" s="3"/>
      <c r="E84" s="3"/>
    </row>
    <row r="85" spans="1:5" ht="18.75">
      <c r="A85" s="3"/>
      <c r="B85" s="3"/>
      <c r="C85" s="3"/>
      <c r="D85" s="3"/>
      <c r="E85" s="3"/>
    </row>
    <row r="86" spans="1:5" ht="18.75">
      <c r="A86" s="3"/>
      <c r="B86" s="3"/>
      <c r="C86" s="3"/>
      <c r="D86" s="3"/>
      <c r="E86" s="3"/>
    </row>
    <row r="87" spans="1:5" ht="18.75">
      <c r="A87" s="3"/>
      <c r="B87" s="3"/>
      <c r="C87" s="3"/>
      <c r="D87" s="3"/>
      <c r="E87" s="3"/>
    </row>
    <row r="88" spans="1:5" ht="18.75">
      <c r="A88" s="3"/>
      <c r="B88" s="3"/>
      <c r="C88" s="3"/>
      <c r="D88" s="3"/>
      <c r="E88" s="3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2"/>
      <c r="B138" s="2"/>
      <c r="C138" s="2"/>
      <c r="D138" s="2"/>
      <c r="E138" s="2"/>
    </row>
    <row r="139" spans="1:5" ht="18.75">
      <c r="A139" s="2"/>
      <c r="B139" s="2"/>
      <c r="C139" s="2"/>
      <c r="D139" s="2"/>
      <c r="E139" s="2"/>
    </row>
    <row r="140" spans="1:5" ht="18.75">
      <c r="A140" s="2"/>
      <c r="B140" s="2"/>
      <c r="C140" s="2"/>
      <c r="D140" s="2"/>
      <c r="E140" s="2"/>
    </row>
    <row r="141" spans="1:5" ht="18.75">
      <c r="A141" s="2"/>
      <c r="B141" s="2"/>
      <c r="C141" s="2"/>
      <c r="D141" s="2"/>
      <c r="E141" s="2"/>
    </row>
    <row r="142" spans="1:5" ht="18.75">
      <c r="A142" s="2"/>
      <c r="B142" s="2"/>
      <c r="C142" s="2"/>
      <c r="D142" s="2"/>
      <c r="E142" s="2"/>
    </row>
    <row r="143" spans="1:5" ht="18.75">
      <c r="A143" s="2"/>
      <c r="B143" s="2"/>
      <c r="C143" s="2"/>
      <c r="D143" s="2"/>
      <c r="E143" s="2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  <row r="356" spans="1:5" ht="18.75">
      <c r="A356" s="2"/>
      <c r="B356" s="2"/>
      <c r="C356" s="2"/>
      <c r="D356" s="2"/>
      <c r="E356" s="2"/>
    </row>
    <row r="357" spans="1:5" ht="18.75">
      <c r="A357" s="2"/>
      <c r="B357" s="2"/>
      <c r="C357" s="2"/>
      <c r="D357" s="2"/>
      <c r="E357" s="2"/>
    </row>
    <row r="358" spans="1:5" ht="18.75">
      <c r="A358" s="2"/>
      <c r="B358" s="2"/>
      <c r="C358" s="2"/>
      <c r="D358" s="2"/>
      <c r="E358" s="2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Юр.отдел</cp:lastModifiedBy>
  <cp:lastPrinted>2020-11-03T10:45:10Z</cp:lastPrinted>
  <dcterms:created xsi:type="dcterms:W3CDTF">2017-11-02T08:33:59Z</dcterms:created>
  <dcterms:modified xsi:type="dcterms:W3CDTF">2022-05-30T12:01:44Z</dcterms:modified>
  <cp:category/>
  <cp:version/>
  <cp:contentType/>
  <cp:contentStatus/>
</cp:coreProperties>
</file>