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05" windowWidth="15120" windowHeight="7110"/>
  </bookViews>
  <sheets>
    <sheet name="Лист1" sheetId="1" r:id="rId1"/>
  </sheets>
  <definedNames>
    <definedName name="_xlnm.Print_Area" localSheetId="0">Лист1!$A$1:$K$483</definedName>
  </definedNames>
  <calcPr calcId="145621"/>
</workbook>
</file>

<file path=xl/calcChain.xml><?xml version="1.0" encoding="utf-8"?>
<calcChain xmlns="http://schemas.openxmlformats.org/spreadsheetml/2006/main">
  <c r="I225" i="1" l="1"/>
  <c r="I96" i="1"/>
  <c r="I10" i="1" l="1"/>
  <c r="J470" i="1" l="1"/>
  <c r="K237" i="1"/>
  <c r="J237" i="1"/>
  <c r="K236" i="1"/>
  <c r="J236" i="1"/>
  <c r="I121" i="1"/>
  <c r="I120" i="1" s="1"/>
  <c r="K109" i="1"/>
  <c r="K107" i="1" s="1"/>
  <c r="K106" i="1" s="1"/>
  <c r="K181" i="1" s="1"/>
  <c r="J109" i="1"/>
  <c r="J107" i="1" s="1"/>
  <c r="J106" i="1" s="1"/>
  <c r="J181" i="1" s="1"/>
  <c r="K235" i="1" l="1"/>
  <c r="J235" i="1"/>
  <c r="K211" i="1"/>
  <c r="J211" i="1"/>
  <c r="K34" i="1"/>
  <c r="J34" i="1"/>
  <c r="I34" i="1"/>
  <c r="K10" i="1"/>
  <c r="J10" i="1"/>
  <c r="I31" i="1"/>
  <c r="I288" i="1" l="1"/>
  <c r="I253" i="1"/>
  <c r="I155" i="1"/>
  <c r="I123" i="1" l="1"/>
  <c r="I180" i="1" s="1"/>
  <c r="I263" i="1" l="1"/>
  <c r="I255" i="1"/>
  <c r="I224" i="1"/>
  <c r="J201" i="1"/>
  <c r="K201" i="1"/>
  <c r="I205" i="1" l="1"/>
  <c r="I125" i="1" l="1"/>
  <c r="I77" i="1" l="1"/>
  <c r="I237" i="1" l="1"/>
  <c r="I236" i="1" s="1"/>
  <c r="I95" i="1" l="1"/>
  <c r="I197" i="1" l="1"/>
  <c r="I198" i="1"/>
  <c r="I68" i="1"/>
  <c r="I69" i="1"/>
  <c r="K255" i="1" l="1"/>
  <c r="J255" i="1"/>
  <c r="K125" i="1"/>
  <c r="J125" i="1"/>
  <c r="K263" i="1" l="1"/>
  <c r="J263" i="1"/>
  <c r="I262" i="1"/>
  <c r="K205" i="1"/>
  <c r="K200" i="1" s="1"/>
  <c r="J205" i="1"/>
  <c r="J200" i="1" s="1"/>
  <c r="K297" i="1" l="1"/>
  <c r="J297" i="1"/>
  <c r="I297" i="1"/>
  <c r="K291" i="1"/>
  <c r="J291" i="1"/>
  <c r="I291" i="1"/>
  <c r="I287" i="1" s="1"/>
  <c r="K283" i="1"/>
  <c r="K282" i="1" s="1"/>
  <c r="K281" i="1" s="1"/>
  <c r="J283" i="1"/>
  <c r="J282" i="1" s="1"/>
  <c r="J281" i="1" s="1"/>
  <c r="I283" i="1"/>
  <c r="I282" i="1" s="1"/>
  <c r="I281" i="1" s="1"/>
  <c r="K278" i="1"/>
  <c r="J278" i="1"/>
  <c r="J277" i="1" s="1"/>
  <c r="I278" i="1"/>
  <c r="I277" i="1" s="1"/>
  <c r="K274" i="1"/>
  <c r="K273" i="1" s="1"/>
  <c r="J274" i="1"/>
  <c r="J273" i="1" s="1"/>
  <c r="I274" i="1"/>
  <c r="I273" i="1" s="1"/>
  <c r="I266" i="1"/>
  <c r="K261" i="1"/>
  <c r="J261" i="1"/>
  <c r="K251" i="1"/>
  <c r="J251" i="1"/>
  <c r="J250" i="1" s="1"/>
  <c r="I251" i="1"/>
  <c r="I250" i="1" s="1"/>
  <c r="K250" i="1"/>
  <c r="K247" i="1"/>
  <c r="K246" i="1" s="1"/>
  <c r="J247" i="1"/>
  <c r="J246" i="1" s="1"/>
  <c r="I247" i="1"/>
  <c r="I246" i="1" s="1"/>
  <c r="I238" i="1"/>
  <c r="I235" i="1" s="1"/>
  <c r="K232" i="1"/>
  <c r="K231" i="1" s="1"/>
  <c r="J232" i="1"/>
  <c r="J231" i="1" s="1"/>
  <c r="I232" i="1"/>
  <c r="I231" i="1" s="1"/>
  <c r="K225" i="1"/>
  <c r="K224" i="1" s="1"/>
  <c r="K223" i="1" s="1"/>
  <c r="J225" i="1"/>
  <c r="J224" i="1" s="1"/>
  <c r="J223" i="1" s="1"/>
  <c r="I223" i="1"/>
  <c r="K219" i="1"/>
  <c r="K218" i="1" s="1"/>
  <c r="J219" i="1"/>
  <c r="J218" i="1" s="1"/>
  <c r="I219" i="1"/>
  <c r="K216" i="1"/>
  <c r="J216" i="1"/>
  <c r="I216" i="1"/>
  <c r="K213" i="1"/>
  <c r="J213" i="1"/>
  <c r="I213" i="1"/>
  <c r="K210" i="1"/>
  <c r="K209" i="1" s="1"/>
  <c r="J210" i="1"/>
  <c r="J209" i="1" s="1"/>
  <c r="I210" i="1"/>
  <c r="I209" i="1" s="1"/>
  <c r="K206" i="1"/>
  <c r="J206" i="1"/>
  <c r="I206" i="1"/>
  <c r="I201" i="1"/>
  <c r="I200" i="1" s="1"/>
  <c r="K198" i="1"/>
  <c r="K197" i="1" s="1"/>
  <c r="J198" i="1"/>
  <c r="J197" i="1" s="1"/>
  <c r="I218" i="1" l="1"/>
  <c r="J242" i="1"/>
  <c r="I242" i="1"/>
  <c r="K242" i="1"/>
  <c r="I295" i="1"/>
  <c r="I294" i="1" s="1"/>
  <c r="I296" i="1"/>
  <c r="J295" i="1"/>
  <c r="J294" i="1" s="1"/>
  <c r="J296" i="1"/>
  <c r="K295" i="1"/>
  <c r="K294" i="1" s="1"/>
  <c r="K296" i="1"/>
  <c r="I261" i="1"/>
  <c r="I265" i="1"/>
  <c r="J259" i="1"/>
  <c r="J258" i="1" s="1"/>
  <c r="J262" i="1"/>
  <c r="K259" i="1"/>
  <c r="K258" i="1" s="1"/>
  <c r="K262" i="1"/>
  <c r="J215" i="1"/>
  <c r="J196" i="1" s="1"/>
  <c r="J212" i="1"/>
  <c r="K215" i="1"/>
  <c r="K196" i="1" s="1"/>
  <c r="K212" i="1"/>
  <c r="I215" i="1"/>
  <c r="I196" i="1" s="1"/>
  <c r="I212" i="1"/>
  <c r="I286" i="1"/>
  <c r="J230" i="1"/>
  <c r="K230" i="1"/>
  <c r="J286" i="1"/>
  <c r="K270" i="1"/>
  <c r="K245" i="1"/>
  <c r="K286" i="1"/>
  <c r="I230" i="1"/>
  <c r="I245" i="1"/>
  <c r="J245" i="1" l="1"/>
  <c r="K299" i="1"/>
  <c r="K195" i="1" s="1"/>
  <c r="I270" i="1"/>
  <c r="I272" i="1"/>
  <c r="I299" i="1" s="1"/>
  <c r="I195" i="1" s="1"/>
  <c r="J270" i="1"/>
  <c r="J272" i="1"/>
  <c r="J299" i="1" l="1"/>
  <c r="J195" i="1" s="1"/>
  <c r="K120" i="1"/>
  <c r="I20" i="1" l="1"/>
  <c r="K38" i="1" l="1"/>
  <c r="J38" i="1"/>
  <c r="K28" i="1"/>
  <c r="J28" i="1"/>
  <c r="K20" i="1"/>
  <c r="J20" i="1"/>
  <c r="J16" i="1" l="1"/>
  <c r="K16" i="1"/>
  <c r="J18" i="1"/>
  <c r="K18" i="1"/>
  <c r="J24" i="1"/>
  <c r="K24" i="1"/>
  <c r="J31" i="1"/>
  <c r="K31" i="1"/>
  <c r="J36" i="1"/>
  <c r="K36" i="1"/>
  <c r="J69" i="1"/>
  <c r="J68" i="1" s="1"/>
  <c r="K69" i="1"/>
  <c r="K68" i="1" s="1"/>
  <c r="J72" i="1"/>
  <c r="K72" i="1"/>
  <c r="J77" i="1"/>
  <c r="K77" i="1"/>
  <c r="J81" i="1"/>
  <c r="J80" i="1" s="1"/>
  <c r="K81" i="1"/>
  <c r="K80" i="1" s="1"/>
  <c r="J84" i="1"/>
  <c r="J83" i="1" s="1"/>
  <c r="K84" i="1"/>
  <c r="K83" i="1" s="1"/>
  <c r="J87" i="1"/>
  <c r="J86" i="1" s="1"/>
  <c r="K87" i="1"/>
  <c r="K86" i="1" s="1"/>
  <c r="J90" i="1"/>
  <c r="J89" i="1" s="1"/>
  <c r="K90" i="1"/>
  <c r="K89" i="1" s="1"/>
  <c r="J96" i="1"/>
  <c r="J95" i="1" s="1"/>
  <c r="J94" i="1" s="1"/>
  <c r="K96" i="1"/>
  <c r="K95" i="1" s="1"/>
  <c r="K94" i="1" s="1"/>
  <c r="J103" i="1"/>
  <c r="J102" i="1" s="1"/>
  <c r="K103" i="1"/>
  <c r="K102" i="1" s="1"/>
  <c r="K182" i="1"/>
  <c r="J117" i="1"/>
  <c r="J116" i="1" s="1"/>
  <c r="K117" i="1"/>
  <c r="K116" i="1" s="1"/>
  <c r="K115" i="1" s="1"/>
  <c r="J121" i="1"/>
  <c r="J120" i="1" s="1"/>
  <c r="K121" i="1"/>
  <c r="J130" i="1"/>
  <c r="J129" i="1" s="1"/>
  <c r="K130" i="1"/>
  <c r="K129" i="1" s="1"/>
  <c r="J135" i="1"/>
  <c r="J132" i="1" s="1"/>
  <c r="K135" i="1"/>
  <c r="K132" i="1" s="1"/>
  <c r="J141" i="1"/>
  <c r="J140" i="1" s="1"/>
  <c r="K141" i="1"/>
  <c r="K140" i="1" s="1"/>
  <c r="J145" i="1"/>
  <c r="J144" i="1" s="1"/>
  <c r="K145" i="1"/>
  <c r="J150" i="1"/>
  <c r="J149" i="1" s="1"/>
  <c r="J148" i="1" s="1"/>
  <c r="K150" i="1"/>
  <c r="K149" i="1" s="1"/>
  <c r="K148" i="1" s="1"/>
  <c r="J158" i="1"/>
  <c r="K158" i="1"/>
  <c r="J164" i="1"/>
  <c r="J163" i="1" s="1"/>
  <c r="J162" i="1" s="1"/>
  <c r="K164" i="1"/>
  <c r="K163" i="1" s="1"/>
  <c r="K162" i="1" s="1"/>
  <c r="K315" i="1"/>
  <c r="K314" i="1" s="1"/>
  <c r="K318" i="1"/>
  <c r="K323" i="1"/>
  <c r="K327" i="1"/>
  <c r="K326" i="1" s="1"/>
  <c r="K330" i="1"/>
  <c r="K329" i="1" s="1"/>
  <c r="K333" i="1"/>
  <c r="K332" i="1" s="1"/>
  <c r="K336" i="1"/>
  <c r="K335" i="1" s="1"/>
  <c r="K341" i="1"/>
  <c r="K340" i="1" s="1"/>
  <c r="K339" i="1" s="1"/>
  <c r="K347" i="1"/>
  <c r="K349" i="1"/>
  <c r="K354" i="1"/>
  <c r="K356" i="1"/>
  <c r="K359" i="1"/>
  <c r="K358" i="1" s="1"/>
  <c r="K364" i="1"/>
  <c r="K363" i="1" s="1"/>
  <c r="K368" i="1"/>
  <c r="K371" i="1"/>
  <c r="K375" i="1"/>
  <c r="K377" i="1"/>
  <c r="K382" i="1"/>
  <c r="K384" i="1"/>
  <c r="K390" i="1"/>
  <c r="K393" i="1"/>
  <c r="K399" i="1"/>
  <c r="K398" i="1" s="1"/>
  <c r="K402" i="1"/>
  <c r="K401" i="1" s="1"/>
  <c r="K407" i="1"/>
  <c r="K409" i="1"/>
  <c r="K416" i="1"/>
  <c r="K415" i="1" s="1"/>
  <c r="K414" i="1" s="1"/>
  <c r="J115" i="1" l="1"/>
  <c r="K40" i="1"/>
  <c r="K346" i="1"/>
  <c r="K345" i="1" s="1"/>
  <c r="K153" i="1"/>
  <c r="J101" i="1"/>
  <c r="K71" i="1"/>
  <c r="K67" i="1" s="1"/>
  <c r="J153" i="1"/>
  <c r="K389" i="1"/>
  <c r="K388" i="1" s="1"/>
  <c r="K317" i="1"/>
  <c r="K313" i="1" s="1"/>
  <c r="K139" i="1"/>
  <c r="K381" i="1"/>
  <c r="K380" i="1" s="1"/>
  <c r="K397" i="1"/>
  <c r="K406" i="1"/>
  <c r="K405" i="1" s="1"/>
  <c r="K353" i="1"/>
  <c r="K352" i="1" s="1"/>
  <c r="J128" i="1"/>
  <c r="J71" i="1"/>
  <c r="J67" i="1" s="1"/>
  <c r="K367" i="1"/>
  <c r="K362" i="1" s="1"/>
  <c r="K101" i="1"/>
  <c r="J139" i="1"/>
  <c r="J40" i="1"/>
  <c r="K128" i="1"/>
  <c r="I72" i="1"/>
  <c r="I71" i="1" s="1"/>
  <c r="K312" i="1" l="1"/>
  <c r="K418" i="1" s="1"/>
  <c r="J179" i="1"/>
  <c r="J182" i="1" s="1"/>
  <c r="K166" i="1"/>
  <c r="J166" i="1"/>
  <c r="I145" i="1" l="1"/>
  <c r="I144" i="1" s="1"/>
  <c r="I130" i="1" l="1"/>
  <c r="I129" i="1" s="1"/>
  <c r="I81" i="1" l="1"/>
  <c r="I80" i="1" s="1"/>
  <c r="I84" i="1"/>
  <c r="I83" i="1" s="1"/>
  <c r="I87" i="1"/>
  <c r="I86" i="1" s="1"/>
  <c r="I90" i="1"/>
  <c r="I94" i="1"/>
  <c r="I103" i="1"/>
  <c r="I109" i="1"/>
  <c r="I107" i="1" s="1"/>
  <c r="I117" i="1"/>
  <c r="I116" i="1" s="1"/>
  <c r="I115" i="1" s="1"/>
  <c r="I133" i="1"/>
  <c r="I135" i="1"/>
  <c r="I141" i="1"/>
  <c r="I140" i="1" s="1"/>
  <c r="I150" i="1"/>
  <c r="I149" i="1" s="1"/>
  <c r="I148" i="1" s="1"/>
  <c r="I158" i="1"/>
  <c r="I154" i="1" s="1"/>
  <c r="I164" i="1"/>
  <c r="I163" i="1" s="1"/>
  <c r="I162" i="1" s="1"/>
  <c r="I179" i="1" l="1"/>
  <c r="I89" i="1"/>
  <c r="I67" i="1"/>
  <c r="I102" i="1"/>
  <c r="I101" i="1" s="1"/>
  <c r="I106" i="1"/>
  <c r="I181" i="1" s="1"/>
  <c r="I153" i="1"/>
  <c r="I139" i="1"/>
  <c r="I132" i="1"/>
  <c r="I128" i="1" s="1"/>
  <c r="I28" i="1"/>
  <c r="I182" i="1" l="1"/>
  <c r="I166" i="1"/>
  <c r="L415" i="1"/>
  <c r="L414" i="1" s="1"/>
  <c r="L413" i="1" s="1"/>
  <c r="L398" i="1"/>
  <c r="L397" i="1" s="1"/>
  <c r="L396" i="1" s="1"/>
  <c r="L389" i="1"/>
  <c r="L388" i="1" s="1"/>
  <c r="L387" i="1" s="1"/>
  <c r="L374" i="1"/>
  <c r="L370" i="1"/>
  <c r="L367" i="1"/>
  <c r="L355" i="1"/>
  <c r="L353" i="1"/>
  <c r="L340" i="1"/>
  <c r="L339" i="1" s="1"/>
  <c r="L338" i="1" s="1"/>
  <c r="L335" i="1"/>
  <c r="L334" i="1" s="1"/>
  <c r="L332" i="1"/>
  <c r="L331" i="1" s="1"/>
  <c r="L325" i="1"/>
  <c r="L317" i="1"/>
  <c r="L316" i="1" s="1"/>
  <c r="L314" i="1"/>
  <c r="L313" i="1" s="1"/>
  <c r="L352" i="1" l="1"/>
  <c r="L351" i="1" s="1"/>
  <c r="L366" i="1"/>
  <c r="L361" i="1" s="1"/>
  <c r="L312" i="1"/>
  <c r="L311" i="1" l="1"/>
  <c r="L417" i="1" s="1"/>
  <c r="I16" i="1" l="1"/>
  <c r="I18" i="1"/>
  <c r="I24" i="1"/>
  <c r="I36" i="1"/>
  <c r="I38" i="1"/>
  <c r="I40" i="1" l="1"/>
  <c r="I259" i="1"/>
  <c r="I258" i="1" s="1"/>
</calcChain>
</file>

<file path=xl/sharedStrings.xml><?xml version="1.0" encoding="utf-8"?>
<sst xmlns="http://schemas.openxmlformats.org/spreadsheetml/2006/main" count="1368" uniqueCount="211">
  <si>
    <t xml:space="preserve">                                             </t>
  </si>
  <si>
    <t xml:space="preserve">         руб.</t>
  </si>
  <si>
    <t>Код</t>
  </si>
  <si>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</si>
  <si>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</si>
  <si>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</si>
  <si>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</si>
  <si>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</si>
  <si>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</si>
  <si>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</si>
  <si>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</si>
  <si>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</si>
  <si>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</si>
  <si>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</si>
  <si>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</si>
  <si>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</si>
  <si>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</si>
  <si>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</si>
  <si>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</si>
  <si>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</si>
  <si>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</t>
  </si>
  <si>
    <t>Физическая культура и спорт</t>
  </si>
  <si>
    <t>Социальная политика</t>
  </si>
  <si>
    <t>руб.</t>
  </si>
  <si>
    <t>Раздел</t>
  </si>
  <si>
    <t>Подраздел</t>
  </si>
  <si>
    <t>Целевая статья расходов</t>
  </si>
  <si>
    <t>Вид расходов</t>
  </si>
  <si>
    <t>ИТОГО</t>
  </si>
  <si>
    <t>Ведомство</t>
  </si>
  <si>
    <t>ИТОГО РАСХОДОВ</t>
  </si>
  <si>
    <t xml:space="preserve">                                                                                                                                                       Озеркинского сельского поселения</t>
  </si>
  <si>
    <t xml:space="preserve">                                                                                                                                                        к решению Совета депутатов</t>
  </si>
  <si>
    <t>0100</t>
  </si>
  <si>
    <t>0102</t>
  </si>
  <si>
    <t>0104</t>
  </si>
  <si>
    <t>0200</t>
  </si>
  <si>
    <t>0203</t>
  </si>
  <si>
    <t>0300</t>
  </si>
  <si>
    <t>0310</t>
  </si>
  <si>
    <t>0400</t>
  </si>
  <si>
    <t>0500</t>
  </si>
  <si>
    <t>0502</t>
  </si>
  <si>
    <t>0503</t>
  </si>
  <si>
    <t>0700</t>
  </si>
  <si>
    <t>0707</t>
  </si>
  <si>
    <t>0800</t>
  </si>
  <si>
    <t>0801</t>
  </si>
  <si>
    <t>01</t>
  </si>
  <si>
    <t>00</t>
  </si>
  <si>
    <t>02</t>
  </si>
  <si>
    <t>04</t>
  </si>
  <si>
    <t>07</t>
  </si>
  <si>
    <t>03</t>
  </si>
  <si>
    <t>10</t>
  </si>
  <si>
    <t>05</t>
  </si>
  <si>
    <t>06</t>
  </si>
  <si>
    <t>08</t>
  </si>
  <si>
    <t>09</t>
  </si>
  <si>
    <t>1001</t>
  </si>
  <si>
    <t>Пенсионное обеспечение</t>
  </si>
  <si>
    <t>Администрация Озеркинского сельского поселения</t>
  </si>
  <si>
    <t>ПРОГРАММА</t>
  </si>
  <si>
    <t>муниципальных  внутренних   заимствований</t>
  </si>
  <si>
    <t>ПЕРЕЧЕНЬ</t>
  </si>
  <si>
    <t>муниципальных   внутренних  заимствований</t>
  </si>
  <si>
    <t xml:space="preserve">Озеркинского сельского поселения Киквидзенского муниципального  района  Волгоградской  области  </t>
  </si>
  <si>
    <t>Вид заимствований</t>
  </si>
  <si>
    <t>Сумма</t>
  </si>
  <si>
    <t>(тыс. руб.)</t>
  </si>
  <si>
    <t>Кредиты кредитных организаций :</t>
  </si>
  <si>
    <t>привлечение средств</t>
  </si>
  <si>
    <t>погашение основной суммы долга</t>
  </si>
  <si>
    <t>Муниципальные ценные бумаги :</t>
  </si>
  <si>
    <t>Кредиты, привлекаемые от других бюджетов</t>
  </si>
  <si>
    <t>бюджетной системы Российской Федерации  :</t>
  </si>
  <si>
    <t xml:space="preserve">ИСТОЧНИКИ </t>
  </si>
  <si>
    <t>внутреннего финансирования дефицита  бюджета поселения</t>
  </si>
  <si>
    <t>Состав источников</t>
  </si>
  <si>
    <t>Разница между полученными и погашенными в валюте Российской Федерации кредитами кредитных организаций</t>
  </si>
  <si>
    <t>Разница между полученными и погашенными в валюте Российской Федерации бюджетными кредитами , представленными  бюджету  поселения другими бюджетами бюджетной системы Российской Федерации</t>
  </si>
  <si>
    <t>Изменение остатков средств на счетах   по учету средств  бюджета поселения в течении соответствующего финансового года</t>
  </si>
  <si>
    <t xml:space="preserve">               Администрация   Озеркинского сельского поселения Киквидзенского муниципального    района         Волгоградской области  в соответствии  с  действующим  законодательством  Российской  Федерации, Волгоградской области и  Киквидзенского муниципального района  имеет право  привлекать  муниципальные займы, осуществляемые путем  выпуска ценных бумаг Озеркинского сельского поселения  Киквидзенского муниципального района и кредиты, привлекаемые   в районный бюджет от других бюджетов бюджетной системы Российской Федерации и от кредитных организаций, по которым возникают муниципальные долговые обязательства Озеркинского сельского поселения Киквидзенского муниципального района.</t>
  </si>
  <si>
    <t>Итого:</t>
  </si>
  <si>
    <t>0111</t>
  </si>
  <si>
    <t>0113</t>
  </si>
  <si>
    <t xml:space="preserve">Культура и  кинематография </t>
  </si>
  <si>
    <t>1100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</si>
  <si>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</si>
  <si>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</si>
  <si>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</si>
  <si>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</si>
  <si>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</si>
  <si>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</si>
  <si>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11</t>
  </si>
  <si>
    <t>13</t>
  </si>
  <si>
    <t>Культура и  кинематография</t>
  </si>
  <si>
    <t>12</t>
  </si>
  <si>
    <t xml:space="preserve">Культура и кинематография </t>
  </si>
  <si>
    <t>0412</t>
  </si>
  <si>
    <t>Другие вопросы в области национальной экономики</t>
  </si>
  <si>
    <t>0106</t>
  </si>
  <si>
    <t>Обеспечение деятельности финансовых, налоговых и таможенных органов и органов финансового (финансово-бюджетного надзора)</t>
  </si>
  <si>
    <t>0406</t>
  </si>
  <si>
    <t>0409</t>
  </si>
  <si>
    <t>Водные ресурсы</t>
  </si>
  <si>
    <t>Дорожное хозяйство (дорожные фонды)</t>
  </si>
  <si>
    <t>Обеспечение финансовых, налоговых и таможенных органов и органов финансового (финансово-бюджетного) надзора</t>
  </si>
  <si>
    <t>500</t>
  </si>
  <si>
    <t>949</t>
  </si>
  <si>
    <t xml:space="preserve">           Настоящее решение вступает в силу с момента его опубликования (обнародования).</t>
  </si>
  <si>
    <t>0505</t>
  </si>
  <si>
    <t>Другие вопросы в области жилищно - коммунального хозяйства</t>
  </si>
  <si>
    <t>Непрограммные направления обеспечения деятельности муниципальных органов Киквидзенского муниципального района</t>
  </si>
  <si>
    <t>90 0 0000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</si>
  <si>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</si>
  <si>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</si>
  <si>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</si>
  <si>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</si>
  <si>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</si>
  <si>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Межбюджетные трансферты</t>
  </si>
  <si>
    <t>Непрограммные расходы органов муниципальной власти Киквидзенского муниципального района</t>
  </si>
  <si>
    <t>99 0 0000</t>
  </si>
  <si>
    <t>300</t>
  </si>
  <si>
    <t>Закупка товаров, работ, услуг для государственных и муниципальных нужд</t>
  </si>
  <si>
    <t xml:space="preserve">Межбюджетные трансферты  </t>
  </si>
  <si>
    <t>Муниципальная программа "Повышение эффективности деятельности администрации Озеркинского сельского поселения Киквидзенского муниципального района по выполнению полномочий муниципальных функций на 2014-2016 годы"</t>
  </si>
  <si>
    <t>01 0 0000</t>
  </si>
  <si>
    <t>Муниципальная программа "Энергосбережение и повышение энергетической эффективности на территории Озеркинского сельского поселения на 2014-2016 годы"</t>
  </si>
  <si>
    <t>02 0 0000</t>
  </si>
  <si>
    <t>Социальное обеспечение и иные выплаты населению</t>
  </si>
  <si>
    <t>Закупка товаров, работ и услуг для государственных и муниципальных нужд</t>
  </si>
  <si>
    <t xml:space="preserve"> </t>
  </si>
  <si>
    <t>Социальное обеспечение населения</t>
  </si>
  <si>
    <t>0</t>
  </si>
  <si>
    <r>
      <t xml:space="preserve"> </t>
    </r>
    <r>
      <rPr>
        <b/>
        <sz val="12"/>
        <color theme="1"/>
        <rFont val="Times New Roman"/>
        <family val="1"/>
        <charset val="204"/>
      </rPr>
      <t>Статья  2.</t>
    </r>
  </si>
  <si>
    <t>Глава Озеркинского</t>
  </si>
  <si>
    <t xml:space="preserve">                                                                                                                                                       от 12.12.2014 г.  № 15/5</t>
  </si>
  <si>
    <t xml:space="preserve">                                                                                                                                                       Приложение № 4</t>
  </si>
  <si>
    <t>Ведомственная структура расходов бюджета Озеркинского сельского поселения   на 2016 - 2017 годы.</t>
  </si>
  <si>
    <t xml:space="preserve">                                                                                                                                                       Приложение № 8</t>
  </si>
  <si>
    <t xml:space="preserve">                                                                                                                                                       Приложение № 5</t>
  </si>
  <si>
    <t>2016 год</t>
  </si>
  <si>
    <t>2017 год</t>
  </si>
  <si>
    <r>
      <t>10. Приложение № 8</t>
    </r>
    <r>
      <rPr>
        <sz val="12"/>
        <color theme="1"/>
        <rFont val="Times New Roman"/>
        <family val="1"/>
        <charset val="204"/>
      </rPr>
      <t xml:space="preserve"> изложить в следующей редакции:</t>
    </r>
  </si>
  <si>
    <t xml:space="preserve">                                                                                                                                                       Приложение № 10</t>
  </si>
  <si>
    <t>0705</t>
  </si>
  <si>
    <t>Переподготовка и повышение квалификации</t>
  </si>
  <si>
    <t>900</t>
  </si>
  <si>
    <t>990</t>
  </si>
  <si>
    <t>010</t>
  </si>
  <si>
    <t>020</t>
  </si>
  <si>
    <t>Профессиональная подготовка, переподготовка и повышение квалификации</t>
  </si>
  <si>
    <t>Итого</t>
  </si>
  <si>
    <t>Целевая статья (муниципальная прорграмма и непрограммное направление деятельности)</t>
  </si>
  <si>
    <t>Группа вида расходов</t>
  </si>
  <si>
    <t xml:space="preserve">Наименование </t>
  </si>
  <si>
    <t>3</t>
  </si>
  <si>
    <t>0804</t>
  </si>
  <si>
    <t>Другие вопросы  в области культуры и кинематографии</t>
  </si>
  <si>
    <t>Другие вопросы в области культуры и кинематографии</t>
  </si>
  <si>
    <t>030</t>
  </si>
  <si>
    <t>Муниципальная программа "Комплексное развитие систем транспортной инфраструктуры и дорожного хозяйства на территории Озеркинского сельского поселения Киквидзенского муниципального района Волгоградской области на 2017-2020  годы."</t>
  </si>
  <si>
    <t>2020 г.</t>
  </si>
  <si>
    <t xml:space="preserve">Межбюджетные трансферты </t>
  </si>
  <si>
    <t xml:space="preserve">                                                                                                                                                       Приложение № 6</t>
  </si>
  <si>
    <t>4</t>
  </si>
  <si>
    <t>5</t>
  </si>
  <si>
    <t>6</t>
  </si>
  <si>
    <t>7</t>
  </si>
  <si>
    <t>8</t>
  </si>
  <si>
    <t>Программа</t>
  </si>
  <si>
    <t xml:space="preserve">Администрация Озеркинского сельского поселения </t>
  </si>
  <si>
    <t xml:space="preserve">Жилищно-коммунальное хозяйство </t>
  </si>
  <si>
    <t xml:space="preserve">Непрограммные направления обеспечения деятельности муниципальных органов Киквидзенского муниципального района </t>
  </si>
  <si>
    <t>сельского поселения:                                                          А.А.Тарасенко</t>
  </si>
  <si>
    <t>2021 г.</t>
  </si>
  <si>
    <t>1000</t>
  </si>
  <si>
    <r>
      <t xml:space="preserve">9. Приложение № 5 </t>
    </r>
    <r>
      <rPr>
        <sz val="12"/>
        <color theme="1"/>
        <rFont val="Times New Roman"/>
        <family val="1"/>
        <charset val="204"/>
      </rPr>
      <t xml:space="preserve"> изложить в следующей редакции:</t>
    </r>
  </si>
  <si>
    <r>
      <t>10. Приложение № 6</t>
    </r>
    <r>
      <rPr>
        <sz val="12"/>
        <color theme="1"/>
        <rFont val="Times New Roman"/>
        <family val="1"/>
        <charset val="204"/>
      </rPr>
      <t xml:space="preserve"> изложить в следующей редакции:</t>
    </r>
  </si>
  <si>
    <r>
      <t>11. Приложение № 8</t>
    </r>
    <r>
      <rPr>
        <sz val="12"/>
        <color theme="1"/>
        <rFont val="Times New Roman"/>
        <family val="1"/>
        <charset val="204"/>
      </rPr>
      <t xml:space="preserve"> изложить в следующей редакции:</t>
    </r>
  </si>
  <si>
    <r>
      <t>Распределение бюджетных ассигнований по разделам и подразделам классификации расходов бюджета Озеркинского сельского поселения на 2020 год и на плановый период 2021 - 2022 годов.</t>
    </r>
    <r>
      <rPr>
        <sz val="12"/>
        <color theme="1"/>
        <rFont val="Times New Roman"/>
        <family val="1"/>
        <charset val="204"/>
      </rPr>
      <t xml:space="preserve">          </t>
    </r>
  </si>
  <si>
    <t>2022 г.</t>
  </si>
  <si>
    <t>Распределение бюджетных ассигнований по разделам и подразделам, целевым статьям и видам расходов бюджета Озеркинского сельского поселения на 2020 год и на плановый период 2021 - 2022 годов.</t>
  </si>
  <si>
    <t>Распределение бюджетных ассигнований на реализацию муниципальных программ Озеркинского сельского поселения на 2020 год и на плановый период 2021-2022 годов.</t>
  </si>
  <si>
    <t xml:space="preserve">Ведомственная структура расходов бюджета Озеркинского сельского поселения   на 2020 год и на плановый период 2021-2022 годов. </t>
  </si>
  <si>
    <t>Озеркинского сельского поселения Киквидзенского  муниципального района Волгоградской области , направляемых на покрытие дефицита  бюджета  поселения и погашения  муниципальных долговых обязательств Озеркинского сельского поселения Киквидзенского муниципального района, на 2020 год.</t>
  </si>
  <si>
    <t>на  2020 год.</t>
  </si>
  <si>
    <t>МП "Повышение эффективности деятельности администрации Озеркинского сельского поселения Киквидзенского муниципального района по выполнению полномочий муниципальных функций на 2020-2022 годы"</t>
  </si>
  <si>
    <t>1242783</t>
  </si>
  <si>
    <t>МП "Энергосбережение и повышение энергетической эффективности на территории Озеркинского сельского поселения на 2020-2022 годы"</t>
  </si>
  <si>
    <t>Муниципальная программа "Повышение эффективности деятельности администрации Озеркинского сельского поселения Киквидзенского муниципального района по выполнению полномочий муниципальных функций на 2020-2022 годы"</t>
  </si>
  <si>
    <t>Муниципальная программа "Энергосбережение и повышение энергетической эффективности на территории Озеркинского сельского поселения на 2020-2022 годы"</t>
  </si>
  <si>
    <t>МП"Комплексное развитие систем транспортной инфраструктуры и дорожного хозяйства на территории Озеркинского сельского поселения Киквидзенского муниципального района Волгоградской области на 2017-2034  годы."</t>
  </si>
  <si>
    <t>Муниципальная программа "Комплексное развитие систем транспортной инфраструктуры и дорожного хозяйства на территории Озеркинского сельского поселения Киквидзенского муниципального района Волгоградской области на 2017-2034 годы."</t>
  </si>
  <si>
    <t>МП "Комплексное развитие систем транспортной инфраструктуры и дорожного хозяйства на территории Озеркинского сельского поселения Киквидзенского муниципального района Волгоградской области на 2017-2034 годы."</t>
  </si>
  <si>
    <t xml:space="preserve">                                                                                                                                                       Приложение № 9</t>
  </si>
  <si>
    <t>Перечень</t>
  </si>
  <si>
    <t>муниципальных программ Озеркинского сельского поселения</t>
  </si>
  <si>
    <t>Киквидзенского муниципального района, финансирование которых приостановлено с 01.01.2020 года</t>
  </si>
  <si>
    <t>Муниципальная программа "Комплексное развитие систем коммунальной инфраструктуры Озеркинского сельского поселения Киквидзенского муниципального района на 2016-2034 годы."</t>
  </si>
  <si>
    <t>Программа (основное мероприятие)</t>
  </si>
  <si>
    <t>03000</t>
  </si>
  <si>
    <t>040</t>
  </si>
  <si>
    <t>12. Приложение № 9 в следующей редакции:</t>
  </si>
  <si>
    <r>
      <t xml:space="preserve">13. Приложение № 10 </t>
    </r>
    <r>
      <rPr>
        <sz val="12"/>
        <color theme="1"/>
        <rFont val="Times New Roman"/>
        <family val="1"/>
        <charset val="204"/>
      </rPr>
      <t>в следующей редакции:</t>
    </r>
  </si>
  <si>
    <t xml:space="preserve">                                                                                                                                                     от 11.12.2020 г. № 50/30</t>
  </si>
  <si>
    <t xml:space="preserve">                                                                                                                                                    от 11.12.2020 г. № 50/30</t>
  </si>
  <si>
    <t xml:space="preserve">                                                                                                                                     от 11.12.2020 г. № 50/30</t>
  </si>
  <si>
    <t xml:space="preserve">                                                                                                                                              от 11.12.2020 г. № 50/30</t>
  </si>
  <si>
    <t xml:space="preserve">                                                                                                                                                        от 11.12.2020 г. № 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</si>
</sst>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0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4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/>
    <xf numFmtId="0" fontId="11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13" fillId="0" borderId="0" xfId="0" applyFont="1"/>
    <xf numFmtId="0" fontId="14" fillId="0" borderId="0" xfId="0" applyFont="1"/>
    <xf numFmtId="49" fontId="4" fillId="2" borderId="9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0" xfId="0" applyFont="1" applyAlignment="1">
      <alignment horizontal="justify"/>
    </xf>
    <xf numFmtId="0" fontId="16" fillId="0" borderId="0" xfId="0" applyFont="1"/>
    <xf numFmtId="0" fontId="8" fillId="0" borderId="0" xfId="0" applyFont="1" applyAlignment="1">
      <alignment horizontal="left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49" fontId="4" fillId="4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/>
    <xf numFmtId="0" fontId="25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49" fontId="31" fillId="0" borderId="0" xfId="0" applyNumberFormat="1" applyFont="1"/>
    <xf numFmtId="0" fontId="31" fillId="4" borderId="0" xfId="0" applyFont="1" applyFill="1" applyAlignment="1">
      <alignment vertical="center"/>
    </xf>
    <xf numFmtId="0" fontId="31" fillId="2" borderId="3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vertical="center" wrapText="1"/>
    </xf>
    <xf numFmtId="49" fontId="32" fillId="0" borderId="8" xfId="0" applyNumberFormat="1" applyFont="1" applyBorder="1" applyAlignment="1">
      <alignment horizontal="center" wrapText="1"/>
    </xf>
    <xf numFmtId="0" fontId="18" fillId="0" borderId="0" xfId="0" applyFont="1" applyAlignment="1">
      <alignment vertical="center"/>
    </xf>
    <xf numFmtId="49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49" fontId="4" fillId="0" borderId="8" xfId="0" applyNumberFormat="1" applyFont="1" applyBorder="1" applyAlignment="1">
      <alignment horizontal="center"/>
    </xf>
    <xf numFmtId="0" fontId="3" fillId="0" borderId="0" xfId="0" applyFont="1" applyAlignment="1"/>
    <xf numFmtId="49" fontId="6" fillId="0" borderId="8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23" fillId="0" borderId="8" xfId="0" applyNumberFormat="1" applyFont="1" applyBorder="1" applyAlignment="1">
      <alignment horizontal="center"/>
    </xf>
    <xf numFmtId="49" fontId="32" fillId="0" borderId="8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49" fontId="5" fillId="0" borderId="8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49" fontId="18" fillId="0" borderId="8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49" fontId="7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/>
    </xf>
    <xf numFmtId="1" fontId="18" fillId="0" borderId="8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49" fontId="32" fillId="0" borderId="8" xfId="0" applyNumberFormat="1" applyFont="1" applyBorder="1" applyAlignment="1">
      <alignment horizontal="center" vertical="center"/>
    </xf>
    <xf numFmtId="1" fontId="32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right" vertical="center"/>
    </xf>
    <xf numFmtId="49" fontId="18" fillId="0" borderId="8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49" fontId="3" fillId="0" borderId="0" xfId="0" applyNumberFormat="1" applyFont="1" applyBorder="1"/>
    <xf numFmtId="0" fontId="3" fillId="0" borderId="0" xfId="0" applyFont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1" fontId="18" fillId="0" borderId="8" xfId="0" applyNumberFormat="1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1" fontId="28" fillId="0" borderId="8" xfId="0" applyNumberFormat="1" applyFont="1" applyBorder="1" applyAlignment="1">
      <alignment horizontal="right" vertical="center"/>
    </xf>
    <xf numFmtId="1" fontId="29" fillId="0" borderId="8" xfId="0" applyNumberFormat="1" applyFont="1" applyBorder="1" applyAlignment="1">
      <alignment horizontal="right" vertical="center"/>
    </xf>
    <xf numFmtId="1" fontId="26" fillId="0" borderId="8" xfId="0" applyNumberFormat="1" applyFont="1" applyBorder="1" applyAlignment="1">
      <alignment horizontal="right" vertical="center"/>
    </xf>
    <xf numFmtId="0" fontId="27" fillId="0" borderId="8" xfId="0" applyFont="1" applyBorder="1" applyAlignment="1">
      <alignment vertical="center"/>
    </xf>
    <xf numFmtId="0" fontId="31" fillId="6" borderId="8" xfId="0" applyFont="1" applyFill="1" applyBorder="1" applyAlignment="1">
      <alignment vertical="center"/>
    </xf>
    <xf numFmtId="0" fontId="27" fillId="6" borderId="8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6" borderId="8" xfId="0" applyFont="1" applyFill="1" applyBorder="1" applyAlignment="1">
      <alignment vertical="center"/>
    </xf>
    <xf numFmtId="0" fontId="33" fillId="6" borderId="8" xfId="0" applyFont="1" applyFill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31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9" fillId="0" borderId="31" xfId="0" applyNumberFormat="1" applyFont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43" fontId="3" fillId="0" borderId="21" xfId="1" applyFont="1" applyBorder="1" applyAlignment="1">
      <alignment horizontal="center" vertical="center"/>
    </xf>
    <xf numFmtId="43" fontId="3" fillId="0" borderId="21" xfId="1" applyFont="1" applyBorder="1" applyAlignment="1">
      <alignment horizontal="center" vertical="center" wrapText="1"/>
    </xf>
    <xf numFmtId="43" fontId="3" fillId="0" borderId="22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25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left" vertical="center" wrapText="1"/>
    </xf>
    <xf numFmtId="43" fontId="4" fillId="2" borderId="9" xfId="1" applyFont="1" applyFill="1" applyBorder="1" applyAlignment="1">
      <alignment horizontal="left" vertical="center" wrapText="1"/>
    </xf>
    <xf numFmtId="43" fontId="4" fillId="2" borderId="8" xfId="1" applyFont="1" applyFill="1" applyBorder="1" applyAlignment="1">
      <alignment horizontal="center" vertical="center" wrapText="1"/>
    </xf>
    <xf numFmtId="43" fontId="3" fillId="4" borderId="8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32" fillId="0" borderId="8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9" fillId="0" borderId="8" xfId="1" applyFont="1" applyBorder="1" applyAlignment="1">
      <alignment horizontal="center"/>
    </xf>
    <xf numFmtId="43" fontId="23" fillId="0" borderId="8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8" xfId="1" applyFont="1" applyBorder="1" applyAlignment="1">
      <alignment horizontal="left"/>
    </xf>
    <xf numFmtId="43" fontId="23" fillId="0" borderId="8" xfId="1" applyFont="1" applyBorder="1" applyAlignment="1">
      <alignment horizontal="right"/>
    </xf>
    <xf numFmtId="43" fontId="32" fillId="0" borderId="8" xfId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3" fontId="23" fillId="0" borderId="8" xfId="1" applyFont="1" applyBorder="1" applyAlignment="1">
      <alignment horizontal="left"/>
    </xf>
    <xf numFmtId="43" fontId="5" fillId="0" borderId="8" xfId="1" applyFont="1" applyBorder="1" applyAlignment="1">
      <alignment horizontal="left"/>
    </xf>
    <xf numFmtId="43" fontId="23" fillId="0" borderId="8" xfId="1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23" fillId="4" borderId="0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left"/>
    </xf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1" fontId="23" fillId="0" borderId="7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wrapText="1"/>
    </xf>
    <xf numFmtId="43" fontId="23" fillId="0" borderId="8" xfId="1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7" fillId="5" borderId="11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7" fillId="5" borderId="19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9" fillId="0" borderId="14" xfId="0" applyFont="1" applyBorder="1" applyAlignment="1">
      <alignment horizontal="left" wrapText="1"/>
    </xf>
    <xf numFmtId="0" fontId="32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23" fillId="0" borderId="12" xfId="0" applyFont="1" applyBorder="1" applyAlignment="1">
      <alignment horizontal="center"/>
    </xf>
    <xf numFmtId="43" fontId="23" fillId="4" borderId="8" xfId="1" applyFont="1" applyFill="1" applyBorder="1" applyAlignment="1">
      <alignment vertical="center" wrapText="1"/>
    </xf>
    <xf numFmtId="43" fontId="23" fillId="4" borderId="8" xfId="1" applyFont="1" applyFill="1" applyBorder="1" applyAlignment="1">
      <alignment horizontal="center" vertical="center"/>
    </xf>
    <xf numFmtId="43" fontId="35" fillId="0" borderId="8" xfId="1" applyFont="1" applyBorder="1" applyAlignment="1">
      <alignment horizontal="center" vertical="center"/>
    </xf>
    <xf numFmtId="43" fontId="18" fillId="0" borderId="31" xfId="1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43" fontId="4" fillId="4" borderId="8" xfId="1" applyFont="1" applyFill="1" applyBorder="1" applyAlignment="1">
      <alignment horizontal="center"/>
    </xf>
    <xf numFmtId="43" fontId="36" fillId="2" borderId="8" xfId="1" applyFont="1" applyFill="1" applyBorder="1" applyAlignment="1">
      <alignment horizontal="center"/>
    </xf>
    <xf numFmtId="43" fontId="7" fillId="2" borderId="8" xfId="1" applyFont="1" applyFill="1" applyBorder="1" applyAlignment="1">
      <alignment horizontal="center"/>
    </xf>
    <xf numFmtId="43" fontId="7" fillId="2" borderId="8" xfId="1" applyFont="1" applyFill="1" applyBorder="1" applyAlignment="1">
      <alignment horizontal="left"/>
    </xf>
    <xf numFmtId="43" fontId="9" fillId="2" borderId="8" xfId="1" applyFont="1" applyFill="1" applyBorder="1" applyAlignment="1">
      <alignment horizontal="center"/>
    </xf>
    <xf numFmtId="43" fontId="7" fillId="4" borderId="8" xfId="1" applyFont="1" applyFill="1" applyBorder="1" applyAlignment="1">
      <alignment horizontal="left"/>
    </xf>
    <xf numFmtId="43" fontId="31" fillId="0" borderId="8" xfId="0" applyNumberFormat="1" applyFont="1" applyBorder="1" applyAlignment="1">
      <alignment horizontal="center"/>
    </xf>
    <xf numFmtId="43" fontId="7" fillId="0" borderId="8" xfId="0" applyNumberFormat="1" applyFont="1" applyBorder="1" applyAlignment="1">
      <alignment horizontal="center"/>
    </xf>
    <xf numFmtId="43" fontId="23" fillId="4" borderId="8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3" fontId="5" fillId="0" borderId="8" xfId="1" applyFont="1" applyBorder="1" applyAlignment="1">
      <alignment horizontal="center"/>
    </xf>
    <xf numFmtId="49" fontId="32" fillId="4" borderId="8" xfId="0" applyNumberFormat="1" applyFont="1" applyFill="1" applyBorder="1" applyAlignment="1">
      <alignment horizontal="center"/>
    </xf>
    <xf numFmtId="49" fontId="9" fillId="4" borderId="8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Border="1"/>
    <xf numFmtId="49" fontId="39" fillId="0" borderId="0" xfId="0" applyNumberFormat="1" applyFont="1" applyFill="1" applyBorder="1"/>
    <xf numFmtId="1" fontId="38" fillId="0" borderId="0" xfId="0" applyNumberFormat="1" applyFont="1" applyFill="1" applyBorder="1" applyAlignment="1">
      <alignment horizontal="right"/>
    </xf>
    <xf numFmtId="49" fontId="37" fillId="0" borderId="10" xfId="0" applyNumberFormat="1" applyFont="1" applyFill="1" applyBorder="1" applyAlignment="1"/>
    <xf numFmtId="49" fontId="37" fillId="0" borderId="11" xfId="0" applyNumberFormat="1" applyFont="1" applyFill="1" applyBorder="1" applyAlignment="1"/>
    <xf numFmtId="49" fontId="37" fillId="0" borderId="10" xfId="0" applyNumberFormat="1" applyFont="1" applyFill="1" applyBorder="1" applyAlignment="1">
      <alignment vertical="center"/>
    </xf>
    <xf numFmtId="49" fontId="6" fillId="0" borderId="10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3" fillId="0" borderId="10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23" fillId="0" borderId="12" xfId="0" applyFont="1" applyBorder="1" applyAlignment="1">
      <alignment horizontal="center" wrapText="1"/>
    </xf>
    <xf numFmtId="43" fontId="23" fillId="2" borderId="8" xfId="1" applyFont="1" applyFill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32" fillId="0" borderId="10" xfId="0" applyNumberFormat="1" applyFont="1" applyBorder="1" applyAlignment="1">
      <alignment horizontal="center"/>
    </xf>
    <xf numFmtId="49" fontId="32" fillId="0" borderId="12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23" fillId="0" borderId="10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5" borderId="19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9" fillId="5" borderId="10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31" fillId="0" borderId="0" xfId="0" applyFont="1" applyAlignment="1">
      <alignment horizontal="right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top" wrapText="1"/>
    </xf>
    <xf numFmtId="0" fontId="31" fillId="3" borderId="11" xfId="0" applyFont="1" applyFill="1" applyBorder="1" applyAlignment="1">
      <alignment horizontal="left" vertical="top" wrapText="1"/>
    </xf>
    <xf numFmtId="0" fontId="31" fillId="3" borderId="12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18" fillId="3" borderId="12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23" fillId="5" borderId="10" xfId="0" applyFont="1" applyFill="1" applyBorder="1" applyAlignment="1">
      <alignment horizontal="center" wrapText="1"/>
    </xf>
    <xf numFmtId="0" fontId="23" fillId="5" borderId="11" xfId="0" applyFont="1" applyFill="1" applyBorder="1" applyAlignment="1">
      <alignment horizontal="center" wrapText="1"/>
    </xf>
    <xf numFmtId="0" fontId="23" fillId="5" borderId="12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6" fillId="0" borderId="10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23" fillId="3" borderId="10" xfId="0" applyFont="1" applyFill="1" applyBorder="1" applyAlignment="1">
      <alignment horizontal="left" vertical="top" wrapText="1"/>
    </xf>
    <xf numFmtId="0" fontId="23" fillId="3" borderId="11" xfId="0" applyFont="1" applyFill="1" applyBorder="1" applyAlignment="1">
      <alignment horizontal="left" vertical="top" wrapText="1"/>
    </xf>
    <xf numFmtId="0" fontId="23" fillId="3" borderId="12" xfId="0" applyFont="1" applyFill="1" applyBorder="1" applyAlignment="1">
      <alignment horizontal="left" vertical="top" wrapText="1"/>
    </xf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wrapText="1"/>
    </xf>
    <xf numFmtId="0" fontId="32" fillId="0" borderId="11" xfId="0" applyFont="1" applyBorder="1" applyAlignment="1">
      <alignment horizontal="left" wrapText="1"/>
    </xf>
    <xf numFmtId="0" fontId="32" fillId="0" borderId="12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1" fontId="3" fillId="0" borderId="19" xfId="0" applyNumberFormat="1" applyFont="1" applyBorder="1" applyAlignment="1">
      <alignment horizontal="center" vertical="top" wrapText="1"/>
    </xf>
    <xf numFmtId="1" fontId="3" fillId="0" borderId="15" xfId="0" applyNumberFormat="1" applyFont="1" applyBorder="1" applyAlignment="1">
      <alignment horizontal="center" vertical="top" wrapText="1"/>
    </xf>
    <xf numFmtId="1" fontId="3" fillId="0" borderId="13" xfId="0" applyNumberFormat="1" applyFont="1" applyBorder="1" applyAlignment="1">
      <alignment horizontal="center" vertical="top" wrapText="1"/>
    </xf>
    <xf numFmtId="1" fontId="3" fillId="0" borderId="14" xfId="0" applyNumberFormat="1" applyFont="1" applyBorder="1" applyAlignment="1">
      <alignment horizontal="center" vertical="top" wrapText="1"/>
    </xf>
    <xf numFmtId="1" fontId="3" fillId="0" borderId="17" xfId="0" applyNumberFormat="1" applyFont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1" fontId="3" fillId="4" borderId="13" xfId="0" applyNumberFormat="1" applyFont="1" applyFill="1" applyBorder="1" applyAlignment="1">
      <alignment horizontal="center" vertical="top" wrapText="1"/>
    </xf>
    <xf numFmtId="1" fontId="3" fillId="4" borderId="14" xfId="0" applyNumberFormat="1" applyFont="1" applyFill="1" applyBorder="1" applyAlignment="1">
      <alignment horizontal="center"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1" fontId="3" fillId="4" borderId="15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1" fontId="31" fillId="0" borderId="13" xfId="0" applyNumberFormat="1" applyFont="1" applyBorder="1" applyAlignment="1">
      <alignment horizontal="center" vertical="top" wrapText="1"/>
    </xf>
    <xf numFmtId="1" fontId="31" fillId="0" borderId="14" xfId="0" applyNumberFormat="1" applyFont="1" applyBorder="1" applyAlignment="1">
      <alignment horizontal="center" vertical="top" wrapText="1"/>
    </xf>
    <xf numFmtId="0" fontId="4" fillId="4" borderId="0" xfId="0" applyFont="1" applyFill="1" applyAlignment="1">
      <alignment horizontal="center"/>
    </xf>
    <xf numFmtId="0" fontId="4" fillId="4" borderId="20" xfId="0" applyFont="1" applyFill="1" applyBorder="1" applyAlignment="1">
      <alignment horizontal="center"/>
    </xf>
    <xf numFmtId="1" fontId="31" fillId="0" borderId="17" xfId="0" applyNumberFormat="1" applyFont="1" applyBorder="1" applyAlignment="1">
      <alignment horizontal="center" vertical="top" wrapText="1"/>
    </xf>
    <xf numFmtId="1" fontId="31" fillId="0" borderId="18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32" fillId="4" borderId="10" xfId="0" applyNumberFormat="1" applyFont="1" applyFill="1" applyBorder="1" applyAlignment="1">
      <alignment horizontal="center"/>
    </xf>
    <xf numFmtId="49" fontId="32" fillId="4" borderId="12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7" fillId="0" borderId="10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0" fontId="37" fillId="0" borderId="12" xfId="0" applyFont="1" applyFill="1" applyBorder="1" applyAlignment="1">
      <alignment horizontal="center" wrapText="1"/>
    </xf>
    <xf numFmtId="49" fontId="37" fillId="0" borderId="10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49" fontId="37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left" wrapText="1"/>
    </xf>
    <xf numFmtId="0" fontId="35" fillId="4" borderId="11" xfId="0" applyFont="1" applyFill="1" applyBorder="1" applyAlignment="1">
      <alignment horizontal="left" wrapText="1"/>
    </xf>
    <xf numFmtId="0" fontId="35" fillId="4" borderId="12" xfId="0" applyFont="1" applyFill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1" xfId="0" applyFont="1" applyBorder="1" applyAlignment="1">
      <alignment horizontal="left" wrapText="1"/>
    </xf>
    <xf numFmtId="0" fontId="34" fillId="0" borderId="12" xfId="0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0" fontId="23" fillId="4" borderId="10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left" wrapText="1"/>
    </xf>
    <xf numFmtId="0" fontId="9" fillId="4" borderId="12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right"/>
    </xf>
    <xf numFmtId="0" fontId="0" fillId="0" borderId="0" xfId="0" applyFont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3" borderId="10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8"/>
  <sheetViews>
    <sheetView tabSelected="1" topLeftCell="A448" zoomScaleNormal="100" workbookViewId="0">
      <selection activeCell="A463" sqref="A463:K463"/>
    </sheetView>
  </sheetViews>
  <sheetFormatPr defaultRowHeight="15" x14ac:dyDescent="0.25"/>
  <cols>
    <col min="1" max="1" width="9.140625" style="44"/>
    <col min="2" max="2" width="7.85546875" style="44" customWidth="1"/>
    <col min="3" max="3" width="34" style="44" customWidth="1"/>
    <col min="4" max="4" width="6.85546875" style="44" customWidth="1"/>
    <col min="5" max="5" width="6" style="45" customWidth="1"/>
    <col min="6" max="6" width="9" style="45" customWidth="1"/>
    <col min="7" max="7" width="9.7109375" style="45" customWidth="1"/>
    <col min="8" max="8" width="8" style="45" customWidth="1"/>
    <col min="9" max="9" width="20.85546875" style="120" customWidth="1"/>
    <col min="10" max="10" width="18.42578125" style="120" customWidth="1"/>
    <col min="11" max="11" width="17.140625" style="165" customWidth="1"/>
    <col min="12" max="12" width="10.28515625" style="43" customWidth="1"/>
  </cols>
  <sheetData>
    <row r="1" spans="1:12" ht="5.25" customHeight="1" x14ac:dyDescent="0.25">
      <c r="A1" s="1" t="s">
        <v>0</v>
      </c>
    </row>
    <row r="2" spans="1:12" x14ac:dyDescent="0.25">
      <c r="A2" s="284" t="s">
        <v>138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2" x14ac:dyDescent="0.25">
      <c r="A3" s="284" t="s">
        <v>32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2" x14ac:dyDescent="0.25">
      <c r="A4" s="284" t="s">
        <v>31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12" x14ac:dyDescent="0.25">
      <c r="A5" s="284" t="s">
        <v>206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2" ht="6.75" customHeight="1" x14ac:dyDescent="0.25">
      <c r="A6" s="2"/>
    </row>
    <row r="7" spans="1:12" ht="31.5" customHeight="1" x14ac:dyDescent="0.25">
      <c r="A7" s="347" t="s">
        <v>181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</row>
    <row r="8" spans="1:12" ht="16.5" thickBot="1" x14ac:dyDescent="0.3">
      <c r="A8" s="465" t="s">
        <v>1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</row>
    <row r="9" spans="1:12" s="6" customFormat="1" ht="25.5" customHeight="1" thickBot="1" x14ac:dyDescent="0.3">
      <c r="A9" s="7" t="s">
        <v>2</v>
      </c>
      <c r="B9" s="469" t="s">
        <v>3</v>
      </c>
      <c r="C9" s="470"/>
      <c r="D9" s="470"/>
      <c r="E9" s="470"/>
      <c r="F9" s="470"/>
      <c r="G9" s="470"/>
      <c r="H9" s="471"/>
      <c r="I9" s="121" t="s">
        <v>163</v>
      </c>
      <c r="J9" s="121" t="s">
        <v>176</v>
      </c>
      <c r="K9" s="179" t="s">
        <v>182</v>
      </c>
      <c r="L9" s="43"/>
    </row>
    <row r="10" spans="1:12" ht="19.5" customHeight="1" thickBot="1" x14ac:dyDescent="0.3">
      <c r="A10" s="8" t="s">
        <v>33</v>
      </c>
      <c r="B10" s="437" t="s">
        <v>4</v>
      </c>
      <c r="C10" s="438"/>
      <c r="D10" s="438"/>
      <c r="E10" s="438"/>
      <c r="F10" s="438"/>
      <c r="G10" s="438"/>
      <c r="H10" s="439"/>
      <c r="I10" s="132">
        <f>I11+I12+I13+I14+I15</f>
        <v>3005389.2300000004</v>
      </c>
      <c r="J10" s="132">
        <f>J11+J12+J13+J14+J15</f>
        <v>5951700</v>
      </c>
      <c r="K10" s="132">
        <f>K11+K12+K13+K14+K15</f>
        <v>6017500</v>
      </c>
    </row>
    <row r="11" spans="1:12" ht="33" customHeight="1" x14ac:dyDescent="0.25">
      <c r="A11" s="27" t="s">
        <v>34</v>
      </c>
      <c r="B11" s="475" t="s">
        <v>5</v>
      </c>
      <c r="C11" s="476"/>
      <c r="D11" s="476"/>
      <c r="E11" s="476"/>
      <c r="F11" s="476"/>
      <c r="G11" s="476"/>
      <c r="H11" s="477"/>
      <c r="I11" s="135">
        <v>694035.76</v>
      </c>
      <c r="J11" s="136">
        <v>698174.58</v>
      </c>
      <c r="K11" s="137">
        <v>698174.58</v>
      </c>
      <c r="L11" s="116"/>
    </row>
    <row r="12" spans="1:12" ht="30.75" customHeight="1" x14ac:dyDescent="0.25">
      <c r="A12" s="28" t="s">
        <v>35</v>
      </c>
      <c r="B12" s="478" t="s">
        <v>6</v>
      </c>
      <c r="C12" s="454"/>
      <c r="D12" s="454"/>
      <c r="E12" s="454"/>
      <c r="F12" s="454"/>
      <c r="G12" s="454"/>
      <c r="H12" s="454"/>
      <c r="I12" s="138">
        <v>2249983.9700000002</v>
      </c>
      <c r="J12" s="139">
        <v>2000409</v>
      </c>
      <c r="K12" s="139">
        <v>2010409</v>
      </c>
    </row>
    <row r="13" spans="1:12" ht="48.75" customHeight="1" thickBot="1" x14ac:dyDescent="0.3">
      <c r="A13" s="9" t="s">
        <v>101</v>
      </c>
      <c r="B13" s="509" t="s">
        <v>102</v>
      </c>
      <c r="C13" s="510"/>
      <c r="D13" s="510"/>
      <c r="E13" s="510"/>
      <c r="F13" s="510"/>
      <c r="G13" s="510"/>
      <c r="H13" s="510"/>
      <c r="I13" s="138">
        <v>34882</v>
      </c>
      <c r="J13" s="140">
        <v>0</v>
      </c>
      <c r="K13" s="140">
        <v>0</v>
      </c>
    </row>
    <row r="14" spans="1:12" ht="21.75" customHeight="1" thickBot="1" x14ac:dyDescent="0.3">
      <c r="A14" s="9" t="s">
        <v>84</v>
      </c>
      <c r="B14" s="423" t="s">
        <v>8</v>
      </c>
      <c r="C14" s="424"/>
      <c r="D14" s="424"/>
      <c r="E14" s="424"/>
      <c r="F14" s="424"/>
      <c r="G14" s="424"/>
      <c r="H14" s="425"/>
      <c r="I14" s="141">
        <v>0</v>
      </c>
      <c r="J14" s="140">
        <v>2000</v>
      </c>
      <c r="K14" s="140">
        <v>2000</v>
      </c>
    </row>
    <row r="15" spans="1:12" ht="24" customHeight="1" thickBot="1" x14ac:dyDescent="0.3">
      <c r="A15" s="9" t="s">
        <v>85</v>
      </c>
      <c r="B15" s="423" t="s">
        <v>9</v>
      </c>
      <c r="C15" s="424"/>
      <c r="D15" s="424"/>
      <c r="E15" s="424"/>
      <c r="F15" s="424"/>
      <c r="G15" s="424"/>
      <c r="H15" s="425"/>
      <c r="I15" s="141">
        <v>26487.5</v>
      </c>
      <c r="J15" s="140">
        <v>3251116.42</v>
      </c>
      <c r="K15" s="140">
        <v>3306916.42</v>
      </c>
    </row>
    <row r="16" spans="1:12" ht="17.25" customHeight="1" thickBot="1" x14ac:dyDescent="0.3">
      <c r="A16" s="10" t="s">
        <v>36</v>
      </c>
      <c r="B16" s="459" t="s">
        <v>10</v>
      </c>
      <c r="C16" s="460"/>
      <c r="D16" s="460"/>
      <c r="E16" s="460"/>
      <c r="F16" s="460"/>
      <c r="G16" s="460"/>
      <c r="H16" s="461"/>
      <c r="I16" s="142">
        <f>I17</f>
        <v>75900</v>
      </c>
      <c r="J16" s="142">
        <f t="shared" ref="J16:K16" si="0">J17</f>
        <v>76400</v>
      </c>
      <c r="K16" s="142">
        <f t="shared" si="0"/>
        <v>78700</v>
      </c>
    </row>
    <row r="17" spans="1:12" ht="27.75" customHeight="1" thickBot="1" x14ac:dyDescent="0.3">
      <c r="A17" s="9" t="s">
        <v>37</v>
      </c>
      <c r="B17" s="472" t="s">
        <v>11</v>
      </c>
      <c r="C17" s="473"/>
      <c r="D17" s="473"/>
      <c r="E17" s="473"/>
      <c r="F17" s="473"/>
      <c r="G17" s="473"/>
      <c r="H17" s="474"/>
      <c r="I17" s="141">
        <v>75900</v>
      </c>
      <c r="J17" s="141">
        <v>76400</v>
      </c>
      <c r="K17" s="141">
        <v>78700</v>
      </c>
    </row>
    <row r="18" spans="1:12" ht="34.5" customHeight="1" thickBot="1" x14ac:dyDescent="0.3">
      <c r="A18" s="10" t="s">
        <v>38</v>
      </c>
      <c r="B18" s="459" t="s">
        <v>12</v>
      </c>
      <c r="C18" s="460"/>
      <c r="D18" s="460"/>
      <c r="E18" s="460"/>
      <c r="F18" s="460"/>
      <c r="G18" s="460"/>
      <c r="H18" s="461"/>
      <c r="I18" s="133">
        <f>I19</f>
        <v>0</v>
      </c>
      <c r="J18" s="133">
        <f t="shared" ref="J18:K18" si="1">J19</f>
        <v>0</v>
      </c>
      <c r="K18" s="133">
        <f t="shared" si="1"/>
        <v>0</v>
      </c>
    </row>
    <row r="19" spans="1:12" ht="21.75" customHeight="1" thickBot="1" x14ac:dyDescent="0.3">
      <c r="A19" s="9" t="s">
        <v>39</v>
      </c>
      <c r="B19" s="423" t="s">
        <v>13</v>
      </c>
      <c r="C19" s="424"/>
      <c r="D19" s="424"/>
      <c r="E19" s="424"/>
      <c r="F19" s="424"/>
      <c r="G19" s="424"/>
      <c r="H19" s="425"/>
      <c r="I19" s="134">
        <v>0</v>
      </c>
      <c r="J19" s="143">
        <v>0</v>
      </c>
      <c r="K19" s="143">
        <v>0</v>
      </c>
    </row>
    <row r="20" spans="1:12" ht="20.25" customHeight="1" thickBot="1" x14ac:dyDescent="0.3">
      <c r="A20" s="10" t="s">
        <v>40</v>
      </c>
      <c r="B20" s="459" t="s">
        <v>14</v>
      </c>
      <c r="C20" s="460"/>
      <c r="D20" s="460"/>
      <c r="E20" s="460"/>
      <c r="F20" s="460"/>
      <c r="G20" s="460"/>
      <c r="H20" s="461"/>
      <c r="I20" s="133">
        <f>I22</f>
        <v>2522996.7999999998</v>
      </c>
      <c r="J20" s="133">
        <f>J22</f>
        <v>1242783</v>
      </c>
      <c r="K20" s="133">
        <f>K22</f>
        <v>1326583</v>
      </c>
    </row>
    <row r="21" spans="1:12" ht="25.5" hidden="1" customHeight="1" thickBot="1" x14ac:dyDescent="0.3">
      <c r="A21" s="9" t="s">
        <v>103</v>
      </c>
      <c r="B21" s="423" t="s">
        <v>105</v>
      </c>
      <c r="C21" s="424"/>
      <c r="D21" s="424"/>
      <c r="E21" s="424"/>
      <c r="F21" s="424"/>
      <c r="G21" s="424"/>
      <c r="H21" s="425"/>
      <c r="I21" s="9"/>
      <c r="J21" s="128"/>
      <c r="K21" s="130"/>
    </row>
    <row r="22" spans="1:12" ht="33" customHeight="1" thickBot="1" x14ac:dyDescent="0.3">
      <c r="A22" s="9" t="s">
        <v>104</v>
      </c>
      <c r="B22" s="423" t="s">
        <v>106</v>
      </c>
      <c r="C22" s="424"/>
      <c r="D22" s="424"/>
      <c r="E22" s="424"/>
      <c r="F22" s="424"/>
      <c r="G22" s="424"/>
      <c r="H22" s="425"/>
      <c r="I22" s="134">
        <v>2522996.7999999998</v>
      </c>
      <c r="J22" s="143">
        <v>1242783</v>
      </c>
      <c r="K22" s="143">
        <v>1326583</v>
      </c>
    </row>
    <row r="23" spans="1:12" ht="18.75" hidden="1" customHeight="1" thickBot="1" x14ac:dyDescent="0.3">
      <c r="A23" s="9" t="s">
        <v>99</v>
      </c>
      <c r="B23" s="423" t="s">
        <v>100</v>
      </c>
      <c r="C23" s="424"/>
      <c r="D23" s="424"/>
      <c r="E23" s="424"/>
      <c r="F23" s="424"/>
      <c r="G23" s="424"/>
      <c r="H23" s="425"/>
      <c r="I23" s="134">
        <v>743300</v>
      </c>
      <c r="J23" s="143">
        <v>838500</v>
      </c>
      <c r="K23" s="143">
        <v>934900</v>
      </c>
    </row>
    <row r="24" spans="1:12" ht="18" customHeight="1" thickBot="1" x14ac:dyDescent="0.3">
      <c r="A24" s="10" t="s">
        <v>41</v>
      </c>
      <c r="B24" s="459" t="s">
        <v>15</v>
      </c>
      <c r="C24" s="460"/>
      <c r="D24" s="460"/>
      <c r="E24" s="460"/>
      <c r="F24" s="460"/>
      <c r="G24" s="460"/>
      <c r="H24" s="461"/>
      <c r="I24" s="133">
        <f>I25+I26+I27</f>
        <v>1389554.56</v>
      </c>
      <c r="J24" s="133">
        <f t="shared" ref="J24:K24" si="2">J25+J26+J27</f>
        <v>10000</v>
      </c>
      <c r="K24" s="133">
        <f t="shared" si="2"/>
        <v>10000</v>
      </c>
    </row>
    <row r="25" spans="1:12" ht="19.5" customHeight="1" thickBot="1" x14ac:dyDescent="0.3">
      <c r="A25" s="9" t="s">
        <v>42</v>
      </c>
      <c r="B25" s="423" t="s">
        <v>16</v>
      </c>
      <c r="C25" s="424"/>
      <c r="D25" s="424"/>
      <c r="E25" s="424"/>
      <c r="F25" s="424"/>
      <c r="G25" s="424"/>
      <c r="H25" s="425"/>
      <c r="I25" s="141">
        <v>176450</v>
      </c>
      <c r="J25" s="140">
        <v>0</v>
      </c>
      <c r="K25" s="140">
        <v>0</v>
      </c>
    </row>
    <row r="26" spans="1:12" ht="18.75" customHeight="1" thickBot="1" x14ac:dyDescent="0.3">
      <c r="A26" s="9" t="s">
        <v>43</v>
      </c>
      <c r="B26" s="423" t="s">
        <v>17</v>
      </c>
      <c r="C26" s="424"/>
      <c r="D26" s="424"/>
      <c r="E26" s="424"/>
      <c r="F26" s="424"/>
      <c r="G26" s="424"/>
      <c r="H26" s="425"/>
      <c r="I26" s="141">
        <v>1213104.56</v>
      </c>
      <c r="J26" s="140">
        <v>10000</v>
      </c>
      <c r="K26" s="140">
        <v>10000</v>
      </c>
    </row>
    <row r="27" spans="1:12" ht="32.25" hidden="1" customHeight="1" thickBot="1" x14ac:dyDescent="0.3">
      <c r="A27" s="9" t="s">
        <v>111</v>
      </c>
      <c r="B27" s="423" t="s">
        <v>112</v>
      </c>
      <c r="C27" s="424"/>
      <c r="D27" s="424"/>
      <c r="E27" s="424"/>
      <c r="F27" s="424"/>
      <c r="G27" s="424"/>
      <c r="H27" s="425"/>
      <c r="I27" s="123" t="s">
        <v>134</v>
      </c>
      <c r="J27" s="127" t="s">
        <v>134</v>
      </c>
      <c r="K27" s="129">
        <v>0</v>
      </c>
    </row>
    <row r="28" spans="1:12" ht="19.5" customHeight="1" thickBot="1" x14ac:dyDescent="0.3">
      <c r="A28" s="10" t="s">
        <v>44</v>
      </c>
      <c r="B28" s="459" t="s">
        <v>18</v>
      </c>
      <c r="C28" s="460"/>
      <c r="D28" s="460"/>
      <c r="E28" s="460"/>
      <c r="F28" s="460"/>
      <c r="G28" s="460"/>
      <c r="H28" s="461"/>
      <c r="I28" s="133">
        <f>I29+I30</f>
        <v>20000</v>
      </c>
      <c r="J28" s="133">
        <f>J29</f>
        <v>30000</v>
      </c>
      <c r="K28" s="133">
        <f>K29</f>
        <v>30000</v>
      </c>
    </row>
    <row r="29" spans="1:12" s="38" customFormat="1" ht="19.5" customHeight="1" thickBot="1" x14ac:dyDescent="0.3">
      <c r="A29" s="37" t="s">
        <v>146</v>
      </c>
      <c r="B29" s="462" t="s">
        <v>147</v>
      </c>
      <c r="C29" s="463"/>
      <c r="D29" s="463"/>
      <c r="E29" s="463"/>
      <c r="F29" s="463"/>
      <c r="G29" s="463"/>
      <c r="H29" s="464"/>
      <c r="I29" s="147">
        <v>20000</v>
      </c>
      <c r="J29" s="146">
        <v>30000</v>
      </c>
      <c r="K29" s="146">
        <v>30000</v>
      </c>
      <c r="L29" s="46"/>
    </row>
    <row r="30" spans="1:12" ht="19.5" customHeight="1" thickBot="1" x14ac:dyDescent="0.3">
      <c r="A30" s="9" t="s">
        <v>45</v>
      </c>
      <c r="B30" s="423" t="s">
        <v>19</v>
      </c>
      <c r="C30" s="424"/>
      <c r="D30" s="424"/>
      <c r="E30" s="424"/>
      <c r="F30" s="424"/>
      <c r="G30" s="424"/>
      <c r="H30" s="425"/>
      <c r="I30" s="141">
        <v>0</v>
      </c>
      <c r="J30" s="140">
        <v>0</v>
      </c>
      <c r="K30" s="140">
        <v>0</v>
      </c>
    </row>
    <row r="31" spans="1:12" ht="31.5" customHeight="1" x14ac:dyDescent="0.25">
      <c r="A31" s="18" t="s">
        <v>46</v>
      </c>
      <c r="B31" s="450" t="s">
        <v>86</v>
      </c>
      <c r="C31" s="451"/>
      <c r="D31" s="451"/>
      <c r="E31" s="451"/>
      <c r="F31" s="451"/>
      <c r="G31" s="451"/>
      <c r="H31" s="452"/>
      <c r="I31" s="148">
        <f>I32+I33</f>
        <v>2163561.9900000002</v>
      </c>
      <c r="J31" s="145">
        <f>J32+J33</f>
        <v>0</v>
      </c>
      <c r="K31" s="145">
        <f>K32+K33</f>
        <v>0</v>
      </c>
    </row>
    <row r="32" spans="1:12" ht="24.75" customHeight="1" x14ac:dyDescent="0.25">
      <c r="A32" s="19" t="s">
        <v>47</v>
      </c>
      <c r="B32" s="453" t="s">
        <v>20</v>
      </c>
      <c r="C32" s="454"/>
      <c r="D32" s="454"/>
      <c r="E32" s="454"/>
      <c r="F32" s="454"/>
      <c r="G32" s="454"/>
      <c r="H32" s="455"/>
      <c r="I32" s="138">
        <v>1828961.99</v>
      </c>
      <c r="J32" s="144">
        <v>0</v>
      </c>
      <c r="K32" s="144">
        <v>0</v>
      </c>
    </row>
    <row r="33" spans="1:12" ht="30.75" customHeight="1" x14ac:dyDescent="0.25">
      <c r="A33" s="19" t="s">
        <v>158</v>
      </c>
      <c r="B33" s="453" t="s">
        <v>159</v>
      </c>
      <c r="C33" s="454"/>
      <c r="D33" s="454"/>
      <c r="E33" s="454"/>
      <c r="F33" s="454"/>
      <c r="G33" s="454"/>
      <c r="H33" s="455"/>
      <c r="I33" s="138">
        <v>334600</v>
      </c>
      <c r="J33" s="144">
        <v>0</v>
      </c>
      <c r="K33" s="144">
        <v>0</v>
      </c>
    </row>
    <row r="34" spans="1:12" ht="24" customHeight="1" x14ac:dyDescent="0.25">
      <c r="A34" s="20" t="s">
        <v>177</v>
      </c>
      <c r="B34" s="456" t="s">
        <v>22</v>
      </c>
      <c r="C34" s="457"/>
      <c r="D34" s="457"/>
      <c r="E34" s="457"/>
      <c r="F34" s="457"/>
      <c r="G34" s="457"/>
      <c r="H34" s="458"/>
      <c r="I34" s="145">
        <f>I35</f>
        <v>6000</v>
      </c>
      <c r="J34" s="145">
        <f>J35</f>
        <v>7000</v>
      </c>
      <c r="K34" s="145">
        <f>K35</f>
        <v>7000</v>
      </c>
    </row>
    <row r="35" spans="1:12" ht="28.5" customHeight="1" x14ac:dyDescent="0.25">
      <c r="A35" s="21" t="s">
        <v>59</v>
      </c>
      <c r="B35" s="466" t="s">
        <v>60</v>
      </c>
      <c r="C35" s="467"/>
      <c r="D35" s="467"/>
      <c r="E35" s="467"/>
      <c r="F35" s="467"/>
      <c r="G35" s="467"/>
      <c r="H35" s="468"/>
      <c r="I35" s="144">
        <v>6000</v>
      </c>
      <c r="J35" s="144">
        <v>7000</v>
      </c>
      <c r="K35" s="144">
        <v>7000</v>
      </c>
    </row>
    <row r="36" spans="1:12" ht="22.5" customHeight="1" x14ac:dyDescent="0.25">
      <c r="A36" s="20" t="s">
        <v>87</v>
      </c>
      <c r="B36" s="456" t="s">
        <v>21</v>
      </c>
      <c r="C36" s="457"/>
      <c r="D36" s="457"/>
      <c r="E36" s="457"/>
      <c r="F36" s="457"/>
      <c r="G36" s="457"/>
      <c r="H36" s="479"/>
      <c r="I36" s="149">
        <f>I37</f>
        <v>9577</v>
      </c>
      <c r="J36" s="149">
        <f>J37</f>
        <v>0</v>
      </c>
      <c r="K36" s="149">
        <f>K37</f>
        <v>0</v>
      </c>
    </row>
    <row r="37" spans="1:12" s="15" customFormat="1" ht="22.5" customHeight="1" x14ac:dyDescent="0.25">
      <c r="A37" s="21" t="s">
        <v>88</v>
      </c>
      <c r="B37" s="466" t="s">
        <v>89</v>
      </c>
      <c r="C37" s="467"/>
      <c r="D37" s="467"/>
      <c r="E37" s="467"/>
      <c r="F37" s="467"/>
      <c r="G37" s="467"/>
      <c r="H37" s="468"/>
      <c r="I37" s="150">
        <v>9577</v>
      </c>
      <c r="J37" s="150">
        <v>0</v>
      </c>
      <c r="K37" s="150">
        <v>0</v>
      </c>
      <c r="L37" s="43"/>
    </row>
    <row r="38" spans="1:12" ht="22.5" customHeight="1" thickBot="1" x14ac:dyDescent="0.3">
      <c r="A38" s="10" t="s">
        <v>90</v>
      </c>
      <c r="B38" s="434" t="s">
        <v>91</v>
      </c>
      <c r="C38" s="435"/>
      <c r="D38" s="435"/>
      <c r="E38" s="435"/>
      <c r="F38" s="435"/>
      <c r="G38" s="435"/>
      <c r="H38" s="436"/>
      <c r="I38" s="142">
        <f>I39</f>
        <v>96000</v>
      </c>
      <c r="J38" s="151">
        <f>J39</f>
        <v>104100</v>
      </c>
      <c r="K38" s="151">
        <f>K39</f>
        <v>104100</v>
      </c>
    </row>
    <row r="39" spans="1:12" ht="19.5" customHeight="1" thickBot="1" x14ac:dyDescent="0.3">
      <c r="A39" s="9" t="s">
        <v>92</v>
      </c>
      <c r="B39" s="423" t="s">
        <v>93</v>
      </c>
      <c r="C39" s="424"/>
      <c r="D39" s="424"/>
      <c r="E39" s="424"/>
      <c r="F39" s="424"/>
      <c r="G39" s="424"/>
      <c r="H39" s="425"/>
      <c r="I39" s="134">
        <v>96000</v>
      </c>
      <c r="J39" s="143">
        <v>104100</v>
      </c>
      <c r="K39" s="143">
        <v>104100</v>
      </c>
    </row>
    <row r="40" spans="1:12" ht="19.5" customHeight="1" thickBot="1" x14ac:dyDescent="0.3">
      <c r="A40" s="47"/>
      <c r="B40" s="437" t="s">
        <v>28</v>
      </c>
      <c r="C40" s="438"/>
      <c r="D40" s="438"/>
      <c r="E40" s="438"/>
      <c r="F40" s="438"/>
      <c r="G40" s="438"/>
      <c r="H40" s="439"/>
      <c r="I40" s="133">
        <f>I10+I16+I18+I20+I24+I28+I31+I34+I36+I38</f>
        <v>9288979.5800000001</v>
      </c>
      <c r="J40" s="133">
        <f>J10+J16+J18+J20+J24+J28+J31+J34+J36+J38</f>
        <v>7421983</v>
      </c>
      <c r="K40" s="133">
        <f>K10+K16+K18+K20+K24+K28+K31+K34+K36+K38</f>
        <v>7573883</v>
      </c>
    </row>
    <row r="41" spans="1:12" s="23" customFormat="1" ht="10.5" customHeight="1" x14ac:dyDescent="0.25">
      <c r="A41" s="48"/>
      <c r="B41" s="22"/>
      <c r="C41" s="22"/>
      <c r="D41" s="22"/>
      <c r="E41" s="31"/>
      <c r="F41" s="31"/>
      <c r="G41" s="31"/>
      <c r="H41" s="31"/>
      <c r="I41" s="31"/>
      <c r="J41" s="31"/>
      <c r="K41" s="166"/>
      <c r="L41" s="46"/>
    </row>
    <row r="42" spans="1:12" s="23" customFormat="1" ht="7.5" customHeight="1" x14ac:dyDescent="0.25">
      <c r="A42" s="48"/>
      <c r="B42" s="22"/>
      <c r="C42" s="22"/>
      <c r="D42" s="22"/>
      <c r="E42" s="31"/>
      <c r="F42" s="31"/>
      <c r="G42" s="31"/>
      <c r="H42" s="31"/>
      <c r="I42" s="31"/>
      <c r="J42" s="31"/>
      <c r="K42" s="166"/>
      <c r="L42" s="46"/>
    </row>
    <row r="43" spans="1:12" s="23" customFormat="1" ht="10.5" hidden="1" customHeight="1" x14ac:dyDescent="0.25">
      <c r="A43" s="48"/>
      <c r="B43" s="22"/>
      <c r="C43" s="22"/>
      <c r="D43" s="22"/>
      <c r="E43" s="31"/>
      <c r="F43" s="31"/>
      <c r="G43" s="31"/>
      <c r="H43" s="31"/>
      <c r="I43" s="31"/>
      <c r="J43" s="31"/>
      <c r="K43" s="166"/>
      <c r="L43" s="46"/>
    </row>
    <row r="44" spans="1:12" s="23" customFormat="1" ht="10.5" hidden="1" customHeight="1" x14ac:dyDescent="0.25">
      <c r="A44" s="48"/>
      <c r="B44" s="22"/>
      <c r="C44" s="22"/>
      <c r="D44" s="22"/>
      <c r="E44" s="31"/>
      <c r="F44" s="31"/>
      <c r="G44" s="31"/>
      <c r="H44" s="31"/>
      <c r="I44" s="31"/>
      <c r="J44" s="31"/>
      <c r="K44" s="166"/>
      <c r="L44" s="46"/>
    </row>
    <row r="45" spans="1:12" s="23" customFormat="1" ht="10.5" hidden="1" customHeight="1" x14ac:dyDescent="0.25">
      <c r="A45" s="48"/>
      <c r="B45" s="22"/>
      <c r="C45" s="22"/>
      <c r="D45" s="22"/>
      <c r="E45" s="31"/>
      <c r="F45" s="31"/>
      <c r="G45" s="31"/>
      <c r="H45" s="31"/>
      <c r="I45" s="31"/>
      <c r="J45" s="31"/>
      <c r="K45" s="166"/>
      <c r="L45" s="46"/>
    </row>
    <row r="46" spans="1:12" s="23" customFormat="1" ht="10.5" hidden="1" customHeight="1" x14ac:dyDescent="0.25">
      <c r="A46" s="48"/>
      <c r="B46" s="22"/>
      <c r="C46" s="22"/>
      <c r="D46" s="22"/>
      <c r="E46" s="31"/>
      <c r="F46" s="31"/>
      <c r="G46" s="31"/>
      <c r="H46" s="31"/>
      <c r="I46" s="31"/>
      <c r="J46" s="31"/>
      <c r="K46" s="166"/>
      <c r="L46" s="46"/>
    </row>
    <row r="47" spans="1:12" s="23" customFormat="1" ht="10.5" hidden="1" customHeight="1" x14ac:dyDescent="0.25">
      <c r="A47" s="48"/>
      <c r="B47" s="22"/>
      <c r="C47" s="22"/>
      <c r="D47" s="22"/>
      <c r="E47" s="31"/>
      <c r="F47" s="31"/>
      <c r="G47" s="31"/>
      <c r="H47" s="31"/>
      <c r="I47" s="31"/>
      <c r="J47" s="31"/>
      <c r="K47" s="166"/>
      <c r="L47" s="46"/>
    </row>
    <row r="48" spans="1:12" s="23" customFormat="1" ht="10.5" hidden="1" customHeight="1" x14ac:dyDescent="0.25">
      <c r="A48" s="48"/>
      <c r="B48" s="22"/>
      <c r="C48" s="22"/>
      <c r="D48" s="22"/>
      <c r="E48" s="31"/>
      <c r="F48" s="31"/>
      <c r="G48" s="31"/>
      <c r="H48" s="31"/>
      <c r="I48" s="31"/>
      <c r="J48" s="31"/>
      <c r="K48" s="166"/>
      <c r="L48" s="46"/>
    </row>
    <row r="49" spans="1:12" s="23" customFormat="1" ht="10.5" hidden="1" customHeight="1" x14ac:dyDescent="0.25">
      <c r="A49" s="48"/>
      <c r="B49" s="22"/>
      <c r="C49" s="22"/>
      <c r="D49" s="22"/>
      <c r="E49" s="31"/>
      <c r="F49" s="31"/>
      <c r="G49" s="31"/>
      <c r="H49" s="31"/>
      <c r="I49" s="31"/>
      <c r="J49" s="31"/>
      <c r="K49" s="166"/>
      <c r="L49" s="46"/>
    </row>
    <row r="50" spans="1:12" s="23" customFormat="1" ht="10.5" hidden="1" customHeight="1" x14ac:dyDescent="0.25">
      <c r="A50" s="48"/>
      <c r="B50" s="22"/>
      <c r="C50" s="22"/>
      <c r="D50" s="22"/>
      <c r="E50" s="31"/>
      <c r="F50" s="31"/>
      <c r="G50" s="31"/>
      <c r="H50" s="31"/>
      <c r="I50" s="31"/>
      <c r="J50" s="31"/>
      <c r="K50" s="166"/>
      <c r="L50" s="46"/>
    </row>
    <row r="51" spans="1:12" s="23" customFormat="1" ht="10.5" hidden="1" customHeight="1" x14ac:dyDescent="0.25">
      <c r="A51" s="48"/>
      <c r="B51" s="22"/>
      <c r="C51" s="22"/>
      <c r="D51" s="22"/>
      <c r="E51" s="31"/>
      <c r="F51" s="31"/>
      <c r="G51" s="31"/>
      <c r="H51" s="31"/>
      <c r="I51" s="31"/>
      <c r="J51" s="31"/>
      <c r="K51" s="166"/>
      <c r="L51" s="46"/>
    </row>
    <row r="52" spans="1:12" s="23" customFormat="1" ht="10.5" hidden="1" customHeight="1" x14ac:dyDescent="0.25">
      <c r="A52" s="48"/>
      <c r="B52" s="22"/>
      <c r="C52" s="22"/>
      <c r="D52" s="22"/>
      <c r="E52" s="31"/>
      <c r="F52" s="31"/>
      <c r="G52" s="31"/>
      <c r="H52" s="31"/>
      <c r="I52" s="31"/>
      <c r="J52" s="31"/>
      <c r="K52" s="166"/>
      <c r="L52" s="46"/>
    </row>
    <row r="53" spans="1:12" s="23" customFormat="1" ht="10.5" hidden="1" customHeight="1" x14ac:dyDescent="0.25">
      <c r="A53" s="48"/>
      <c r="B53" s="22"/>
      <c r="C53" s="22"/>
      <c r="D53" s="22"/>
      <c r="E53" s="31"/>
      <c r="F53" s="31"/>
      <c r="G53" s="31"/>
      <c r="H53" s="31"/>
      <c r="I53" s="31"/>
      <c r="J53" s="31"/>
      <c r="K53" s="166"/>
      <c r="L53" s="46"/>
    </row>
    <row r="54" spans="1:12" s="23" customFormat="1" ht="10.5" hidden="1" customHeight="1" x14ac:dyDescent="0.25">
      <c r="A54" s="48"/>
      <c r="B54" s="22"/>
      <c r="C54" s="22"/>
      <c r="D54" s="22"/>
      <c r="E54" s="31"/>
      <c r="F54" s="31"/>
      <c r="G54" s="31"/>
      <c r="H54" s="31"/>
      <c r="I54" s="31"/>
      <c r="J54" s="31"/>
      <c r="K54" s="166"/>
      <c r="L54" s="46"/>
    </row>
    <row r="55" spans="1:12" s="23" customFormat="1" ht="10.5" hidden="1" customHeight="1" x14ac:dyDescent="0.25">
      <c r="A55" s="48"/>
      <c r="B55" s="22"/>
      <c r="C55" s="22"/>
      <c r="D55" s="22"/>
      <c r="E55" s="31"/>
      <c r="F55" s="31"/>
      <c r="G55" s="31"/>
      <c r="H55" s="31"/>
      <c r="I55" s="31"/>
      <c r="J55" s="31"/>
      <c r="K55" s="166"/>
      <c r="L55" s="46"/>
    </row>
    <row r="56" spans="1:12" ht="12" customHeight="1" x14ac:dyDescent="0.25">
      <c r="A56" s="444" t="s">
        <v>178</v>
      </c>
      <c r="B56" s="444"/>
      <c r="C56" s="444"/>
      <c r="D56" s="444"/>
      <c r="E56" s="444"/>
      <c r="F56" s="444"/>
      <c r="G56" s="444"/>
      <c r="H56" s="444"/>
      <c r="I56" s="444"/>
      <c r="J56" s="444"/>
      <c r="K56" s="444"/>
    </row>
    <row r="57" spans="1:12" ht="15" customHeight="1" x14ac:dyDescent="0.25">
      <c r="A57" s="284" t="s">
        <v>141</v>
      </c>
      <c r="B57" s="284"/>
      <c r="C57" s="284"/>
      <c r="D57" s="284"/>
      <c r="E57" s="284"/>
      <c r="F57" s="284"/>
      <c r="G57" s="284"/>
      <c r="H57" s="284"/>
      <c r="I57" s="284"/>
      <c r="J57" s="284"/>
      <c r="K57" s="284"/>
    </row>
    <row r="58" spans="1:12" ht="14.25" customHeight="1" x14ac:dyDescent="0.25">
      <c r="A58" s="284" t="s">
        <v>32</v>
      </c>
      <c r="B58" s="284"/>
      <c r="C58" s="284"/>
      <c r="D58" s="284"/>
      <c r="E58" s="284"/>
      <c r="F58" s="284"/>
      <c r="G58" s="284"/>
      <c r="H58" s="284"/>
      <c r="I58" s="284"/>
      <c r="J58" s="284"/>
      <c r="K58" s="284"/>
    </row>
    <row r="59" spans="1:12" ht="15.75" customHeight="1" x14ac:dyDescent="0.25">
      <c r="A59" s="284" t="s">
        <v>31</v>
      </c>
      <c r="B59" s="284"/>
      <c r="C59" s="284"/>
      <c r="D59" s="284"/>
      <c r="E59" s="284"/>
      <c r="F59" s="284"/>
      <c r="G59" s="284"/>
      <c r="H59" s="284"/>
      <c r="I59" s="284"/>
      <c r="J59" s="284"/>
      <c r="K59" s="284"/>
    </row>
    <row r="60" spans="1:12" ht="14.25" customHeight="1" x14ac:dyDescent="0.25">
      <c r="A60" s="284" t="s">
        <v>207</v>
      </c>
      <c r="B60" s="284"/>
      <c r="C60" s="284"/>
      <c r="D60" s="284"/>
      <c r="E60" s="284"/>
      <c r="F60" s="284"/>
      <c r="G60" s="284"/>
      <c r="H60" s="284"/>
      <c r="I60" s="284"/>
      <c r="J60" s="284"/>
      <c r="K60" s="284"/>
    </row>
    <row r="61" spans="1:12" ht="3.75" customHeight="1" x14ac:dyDescent="0.25">
      <c r="A61" s="2"/>
    </row>
    <row r="62" spans="1:12" ht="47.25" customHeight="1" x14ac:dyDescent="0.25">
      <c r="A62" s="347" t="s">
        <v>183</v>
      </c>
      <c r="B62" s="347"/>
      <c r="C62" s="347"/>
      <c r="D62" s="347"/>
      <c r="E62" s="347"/>
      <c r="F62" s="347"/>
      <c r="G62" s="347"/>
      <c r="H62" s="347"/>
      <c r="I62" s="347"/>
      <c r="J62" s="347"/>
      <c r="K62" s="347"/>
    </row>
    <row r="63" spans="1:12" hidden="1" x14ac:dyDescent="0.25">
      <c r="A63" s="3"/>
    </row>
    <row r="64" spans="1:12" ht="22.5" customHeight="1" x14ac:dyDescent="0.25">
      <c r="A64" s="440" t="s">
        <v>23</v>
      </c>
      <c r="B64" s="440"/>
      <c r="C64" s="440"/>
      <c r="D64" s="440"/>
      <c r="E64" s="440"/>
      <c r="F64" s="440"/>
      <c r="G64" s="440"/>
      <c r="H64" s="440"/>
      <c r="I64" s="441"/>
      <c r="J64" s="441"/>
      <c r="K64" s="441"/>
    </row>
    <row r="65" spans="1:12" s="12" customFormat="1" ht="161.25" customHeight="1" x14ac:dyDescent="0.25">
      <c r="A65" s="344" t="s">
        <v>3</v>
      </c>
      <c r="B65" s="345"/>
      <c r="C65" s="346"/>
      <c r="D65" s="442" t="s">
        <v>24</v>
      </c>
      <c r="E65" s="443"/>
      <c r="F65" s="92" t="s">
        <v>25</v>
      </c>
      <c r="G65" s="49" t="s">
        <v>154</v>
      </c>
      <c r="H65" s="92" t="s">
        <v>155</v>
      </c>
      <c r="I65" s="78" t="s">
        <v>163</v>
      </c>
      <c r="J65" s="78" t="s">
        <v>176</v>
      </c>
      <c r="K65" s="180" t="s">
        <v>182</v>
      </c>
      <c r="L65" s="50"/>
    </row>
    <row r="66" spans="1:12" s="11" customFormat="1" ht="17.25" customHeight="1" x14ac:dyDescent="0.2">
      <c r="A66" s="420">
        <v>1</v>
      </c>
      <c r="B66" s="421"/>
      <c r="C66" s="422"/>
      <c r="D66" s="235">
        <v>2</v>
      </c>
      <c r="E66" s="236"/>
      <c r="F66" s="51">
        <v>3</v>
      </c>
      <c r="G66" s="51">
        <v>4</v>
      </c>
      <c r="H66" s="51">
        <v>5</v>
      </c>
      <c r="I66" s="119">
        <v>6</v>
      </c>
      <c r="J66" s="119">
        <v>7</v>
      </c>
      <c r="K66" s="167">
        <v>8</v>
      </c>
      <c r="L66" s="52"/>
    </row>
    <row r="67" spans="1:12" s="41" customFormat="1" ht="30.75" customHeight="1" x14ac:dyDescent="0.25">
      <c r="A67" s="325" t="s">
        <v>4</v>
      </c>
      <c r="B67" s="326"/>
      <c r="C67" s="327"/>
      <c r="D67" s="448" t="s">
        <v>48</v>
      </c>
      <c r="E67" s="449"/>
      <c r="F67" s="53" t="s">
        <v>49</v>
      </c>
      <c r="G67" s="53"/>
      <c r="H67" s="53"/>
      <c r="I67" s="155">
        <f>I68+I71+I80+I86+I90</f>
        <v>3005389.2299999995</v>
      </c>
      <c r="J67" s="155">
        <f>J68+J71+J80+J83+J86+J89</f>
        <v>5951700</v>
      </c>
      <c r="K67" s="155">
        <f>K68+K71+K80+K83+K86+K89</f>
        <v>6017500</v>
      </c>
      <c r="L67" s="54"/>
    </row>
    <row r="68" spans="1:12" ht="63" customHeight="1" x14ac:dyDescent="0.25">
      <c r="A68" s="445" t="s">
        <v>5</v>
      </c>
      <c r="B68" s="446"/>
      <c r="C68" s="447"/>
      <c r="D68" s="239" t="s">
        <v>48</v>
      </c>
      <c r="E68" s="240"/>
      <c r="F68" s="55" t="s">
        <v>50</v>
      </c>
      <c r="G68" s="55"/>
      <c r="H68" s="55"/>
      <c r="I68" s="155">
        <f>I70</f>
        <v>694035.76</v>
      </c>
      <c r="J68" s="155">
        <f>J69</f>
        <v>698174.58</v>
      </c>
      <c r="K68" s="155">
        <f t="shared" ref="K68" si="3">K69</f>
        <v>698174.58</v>
      </c>
    </row>
    <row r="69" spans="1:12" ht="51" customHeight="1" x14ac:dyDescent="0.25">
      <c r="A69" s="250" t="s">
        <v>113</v>
      </c>
      <c r="B69" s="251"/>
      <c r="C69" s="252"/>
      <c r="D69" s="239" t="s">
        <v>48</v>
      </c>
      <c r="E69" s="240"/>
      <c r="F69" s="55" t="s">
        <v>50</v>
      </c>
      <c r="G69" s="55" t="s">
        <v>148</v>
      </c>
      <c r="H69" s="55"/>
      <c r="I69" s="155">
        <f>I70</f>
        <v>694035.76</v>
      </c>
      <c r="J69" s="155">
        <f t="shared" ref="J69:K69" si="4">J70</f>
        <v>698174.58</v>
      </c>
      <c r="K69" s="155">
        <f t="shared" si="4"/>
        <v>698174.58</v>
      </c>
    </row>
    <row r="70" spans="1:12" s="34" customFormat="1" ht="52.5" customHeight="1" x14ac:dyDescent="0.2">
      <c r="A70" s="277" t="s">
        <v>115</v>
      </c>
      <c r="B70" s="278"/>
      <c r="C70" s="279"/>
      <c r="D70" s="235" t="s">
        <v>48</v>
      </c>
      <c r="E70" s="236"/>
      <c r="F70" s="51" t="s">
        <v>50</v>
      </c>
      <c r="G70" s="51" t="s">
        <v>148</v>
      </c>
      <c r="H70" s="51" t="s">
        <v>116</v>
      </c>
      <c r="I70" s="207">
        <v>694035.76</v>
      </c>
      <c r="J70" s="157">
        <v>698174.58</v>
      </c>
      <c r="K70" s="157">
        <v>698174.58</v>
      </c>
      <c r="L70" s="56"/>
    </row>
    <row r="71" spans="1:12" s="15" customFormat="1" ht="60" customHeight="1" x14ac:dyDescent="0.25">
      <c r="A71" s="322" t="s">
        <v>6</v>
      </c>
      <c r="B71" s="323"/>
      <c r="C71" s="324"/>
      <c r="D71" s="253" t="s">
        <v>48</v>
      </c>
      <c r="E71" s="254"/>
      <c r="F71" s="57" t="s">
        <v>51</v>
      </c>
      <c r="G71" s="57"/>
      <c r="H71" s="57"/>
      <c r="I71" s="155">
        <f>I72+I77</f>
        <v>2249983.9699999997</v>
      </c>
      <c r="J71" s="155">
        <f t="shared" ref="J71:K71" si="5">J72+J77</f>
        <v>2000409</v>
      </c>
      <c r="K71" s="155">
        <f t="shared" si="5"/>
        <v>2010409</v>
      </c>
      <c r="L71" s="43"/>
    </row>
    <row r="72" spans="1:12" ht="44.25" customHeight="1" x14ac:dyDescent="0.25">
      <c r="A72" s="244" t="s">
        <v>113</v>
      </c>
      <c r="B72" s="245"/>
      <c r="C72" s="246"/>
      <c r="D72" s="237" t="s">
        <v>48</v>
      </c>
      <c r="E72" s="238"/>
      <c r="F72" s="58" t="s">
        <v>51</v>
      </c>
      <c r="G72" s="58" t="s">
        <v>148</v>
      </c>
      <c r="H72" s="58"/>
      <c r="I72" s="155">
        <f>I73+I74+I75</f>
        <v>2246383.9699999997</v>
      </c>
      <c r="J72" s="155">
        <f t="shared" ref="J72:K72" si="6">J73+J74+J75+J76</f>
        <v>1996809</v>
      </c>
      <c r="K72" s="155">
        <f t="shared" si="6"/>
        <v>2006809</v>
      </c>
    </row>
    <row r="73" spans="1:12" s="34" customFormat="1" ht="60" customHeight="1" x14ac:dyDescent="0.2">
      <c r="A73" s="277" t="s">
        <v>115</v>
      </c>
      <c r="B73" s="278"/>
      <c r="C73" s="279"/>
      <c r="D73" s="235" t="s">
        <v>48</v>
      </c>
      <c r="E73" s="236"/>
      <c r="F73" s="51" t="s">
        <v>51</v>
      </c>
      <c r="G73" s="51" t="s">
        <v>148</v>
      </c>
      <c r="H73" s="51" t="s">
        <v>116</v>
      </c>
      <c r="I73" s="208">
        <v>1717170.99</v>
      </c>
      <c r="J73" s="157">
        <v>1540809</v>
      </c>
      <c r="K73" s="157">
        <v>1540809</v>
      </c>
      <c r="L73" s="56"/>
    </row>
    <row r="74" spans="1:12" s="34" customFormat="1" ht="24.75" customHeight="1" x14ac:dyDescent="0.2">
      <c r="A74" s="277" t="s">
        <v>124</v>
      </c>
      <c r="B74" s="278"/>
      <c r="C74" s="279"/>
      <c r="D74" s="235" t="s">
        <v>48</v>
      </c>
      <c r="E74" s="236"/>
      <c r="F74" s="51" t="s">
        <v>51</v>
      </c>
      <c r="G74" s="51" t="s">
        <v>148</v>
      </c>
      <c r="H74" s="51" t="s">
        <v>117</v>
      </c>
      <c r="I74" s="208">
        <v>521495.98</v>
      </c>
      <c r="J74" s="157">
        <v>456000</v>
      </c>
      <c r="K74" s="157">
        <v>466000</v>
      </c>
      <c r="L74" s="56"/>
    </row>
    <row r="75" spans="1:12" s="34" customFormat="1" ht="19.5" customHeight="1" x14ac:dyDescent="0.2">
      <c r="A75" s="277" t="s">
        <v>118</v>
      </c>
      <c r="B75" s="278"/>
      <c r="C75" s="279"/>
      <c r="D75" s="235" t="s">
        <v>48</v>
      </c>
      <c r="E75" s="236"/>
      <c r="F75" s="51" t="s">
        <v>51</v>
      </c>
      <c r="G75" s="51" t="s">
        <v>148</v>
      </c>
      <c r="H75" s="51" t="s">
        <v>119</v>
      </c>
      <c r="I75" s="208">
        <v>7717</v>
      </c>
      <c r="J75" s="157"/>
      <c r="K75" s="157"/>
      <c r="L75" s="56"/>
    </row>
    <row r="76" spans="1:12" s="34" customFormat="1" ht="12.75" hidden="1" x14ac:dyDescent="0.2">
      <c r="A76" s="261" t="s">
        <v>125</v>
      </c>
      <c r="B76" s="262"/>
      <c r="C76" s="263"/>
      <c r="D76" s="181"/>
      <c r="E76" s="51" t="s">
        <v>48</v>
      </c>
      <c r="F76" s="51" t="s">
        <v>51</v>
      </c>
      <c r="G76" s="51" t="s">
        <v>114</v>
      </c>
      <c r="H76" s="51" t="s">
        <v>108</v>
      </c>
      <c r="I76" s="157"/>
      <c r="J76" s="157"/>
      <c r="K76" s="157"/>
      <c r="L76" s="56"/>
    </row>
    <row r="77" spans="1:12" s="30" customFormat="1" ht="27.75" customHeight="1" x14ac:dyDescent="0.2">
      <c r="A77" s="310" t="s">
        <v>121</v>
      </c>
      <c r="B77" s="311"/>
      <c r="C77" s="312"/>
      <c r="D77" s="253" t="s">
        <v>48</v>
      </c>
      <c r="E77" s="254"/>
      <c r="F77" s="57" t="s">
        <v>51</v>
      </c>
      <c r="G77" s="57" t="s">
        <v>149</v>
      </c>
      <c r="H77" s="57"/>
      <c r="I77" s="155">
        <f>I79</f>
        <v>3600</v>
      </c>
      <c r="J77" s="155">
        <f t="shared" ref="J77:K77" si="7">J79</f>
        <v>3600</v>
      </c>
      <c r="K77" s="155">
        <f t="shared" si="7"/>
        <v>3600</v>
      </c>
      <c r="L77" s="59"/>
    </row>
    <row r="78" spans="1:12" hidden="1" x14ac:dyDescent="0.25">
      <c r="A78" s="261" t="s">
        <v>118</v>
      </c>
      <c r="B78" s="262"/>
      <c r="C78" s="263"/>
      <c r="D78" s="181"/>
      <c r="E78" s="51" t="s">
        <v>48</v>
      </c>
      <c r="F78" s="51" t="s">
        <v>51</v>
      </c>
      <c r="G78" s="51" t="s">
        <v>122</v>
      </c>
      <c r="H78" s="51" t="s">
        <v>119</v>
      </c>
      <c r="I78" s="157"/>
      <c r="J78" s="157"/>
      <c r="K78" s="157"/>
    </row>
    <row r="79" spans="1:12" ht="24.75" customHeight="1" x14ac:dyDescent="0.25">
      <c r="A79" s="261" t="s">
        <v>124</v>
      </c>
      <c r="B79" s="262"/>
      <c r="C79" s="263"/>
      <c r="D79" s="235" t="s">
        <v>48</v>
      </c>
      <c r="E79" s="236"/>
      <c r="F79" s="51" t="s">
        <v>51</v>
      </c>
      <c r="G79" s="51" t="s">
        <v>149</v>
      </c>
      <c r="H79" s="51" t="s">
        <v>117</v>
      </c>
      <c r="I79" s="208">
        <v>3600</v>
      </c>
      <c r="J79" s="157">
        <v>3600</v>
      </c>
      <c r="K79" s="157">
        <v>3600</v>
      </c>
    </row>
    <row r="80" spans="1:12" s="13" customFormat="1" ht="41.25" customHeight="1" x14ac:dyDescent="0.2">
      <c r="A80" s="244" t="s">
        <v>107</v>
      </c>
      <c r="B80" s="245"/>
      <c r="C80" s="246"/>
      <c r="D80" s="237" t="s">
        <v>48</v>
      </c>
      <c r="E80" s="238"/>
      <c r="F80" s="58" t="s">
        <v>56</v>
      </c>
      <c r="G80" s="58"/>
      <c r="H80" s="58"/>
      <c r="I80" s="155">
        <f>I81</f>
        <v>34882</v>
      </c>
      <c r="J80" s="155">
        <f t="shared" ref="J80:K81" si="8">J81</f>
        <v>0</v>
      </c>
      <c r="K80" s="155">
        <f t="shared" si="8"/>
        <v>0</v>
      </c>
      <c r="L80" s="60"/>
    </row>
    <row r="81" spans="1:12" s="12" customFormat="1" ht="41.25" customHeight="1" x14ac:dyDescent="0.25">
      <c r="A81" s="366" t="s">
        <v>113</v>
      </c>
      <c r="B81" s="367"/>
      <c r="C81" s="368"/>
      <c r="D81" s="239" t="s">
        <v>48</v>
      </c>
      <c r="E81" s="240"/>
      <c r="F81" s="55" t="s">
        <v>56</v>
      </c>
      <c r="G81" s="55" t="s">
        <v>148</v>
      </c>
      <c r="H81" s="55"/>
      <c r="I81" s="155">
        <f>I82</f>
        <v>34882</v>
      </c>
      <c r="J81" s="155">
        <f t="shared" si="8"/>
        <v>0</v>
      </c>
      <c r="K81" s="155">
        <f t="shared" si="8"/>
        <v>0</v>
      </c>
      <c r="L81" s="50"/>
    </row>
    <row r="82" spans="1:12" ht="24.75" customHeight="1" x14ac:dyDescent="0.25">
      <c r="A82" s="277" t="s">
        <v>120</v>
      </c>
      <c r="B82" s="278"/>
      <c r="C82" s="279"/>
      <c r="D82" s="235" t="s">
        <v>48</v>
      </c>
      <c r="E82" s="236"/>
      <c r="F82" s="51" t="s">
        <v>56</v>
      </c>
      <c r="G82" s="51" t="s">
        <v>148</v>
      </c>
      <c r="H82" s="51" t="s">
        <v>108</v>
      </c>
      <c r="I82" s="209">
        <v>34882</v>
      </c>
      <c r="J82" s="157"/>
      <c r="K82" s="157">
        <v>0</v>
      </c>
    </row>
    <row r="83" spans="1:12" ht="36.75" hidden="1" customHeight="1" x14ac:dyDescent="0.25">
      <c r="A83" s="247" t="s">
        <v>7</v>
      </c>
      <c r="B83" s="248"/>
      <c r="C83" s="249"/>
      <c r="D83" s="186"/>
      <c r="E83" s="55" t="s">
        <v>48</v>
      </c>
      <c r="F83" s="55" t="s">
        <v>52</v>
      </c>
      <c r="G83" s="55"/>
      <c r="H83" s="55"/>
      <c r="I83" s="155" t="str">
        <f>I84</f>
        <v>0</v>
      </c>
      <c r="J83" s="155">
        <f t="shared" ref="J83:K84" si="9">J84</f>
        <v>0</v>
      </c>
      <c r="K83" s="155">
        <f t="shared" si="9"/>
        <v>0</v>
      </c>
    </row>
    <row r="84" spans="1:12" s="33" customFormat="1" ht="55.5" hidden="1" customHeight="1" x14ac:dyDescent="0.2">
      <c r="A84" s="244" t="s">
        <v>121</v>
      </c>
      <c r="B84" s="245"/>
      <c r="C84" s="246"/>
      <c r="D84" s="182"/>
      <c r="E84" s="58" t="s">
        <v>48</v>
      </c>
      <c r="F84" s="58" t="s">
        <v>52</v>
      </c>
      <c r="G84" s="58" t="s">
        <v>122</v>
      </c>
      <c r="H84" s="58"/>
      <c r="I84" s="155" t="str">
        <f>I85</f>
        <v>0</v>
      </c>
      <c r="J84" s="155">
        <f t="shared" si="9"/>
        <v>0</v>
      </c>
      <c r="K84" s="155">
        <f t="shared" si="9"/>
        <v>0</v>
      </c>
      <c r="L84" s="61"/>
    </row>
    <row r="85" spans="1:12" s="29" customFormat="1" ht="15" hidden="1" customHeight="1" x14ac:dyDescent="0.25">
      <c r="A85" s="267" t="s">
        <v>118</v>
      </c>
      <c r="B85" s="268"/>
      <c r="C85" s="269"/>
      <c r="D85" s="187"/>
      <c r="E85" s="51" t="s">
        <v>48</v>
      </c>
      <c r="F85" s="51" t="s">
        <v>52</v>
      </c>
      <c r="G85" s="51" t="s">
        <v>122</v>
      </c>
      <c r="H85" s="51" t="s">
        <v>119</v>
      </c>
      <c r="I85" s="157" t="s">
        <v>134</v>
      </c>
      <c r="J85" s="157"/>
      <c r="K85" s="157"/>
      <c r="L85" s="62"/>
    </row>
    <row r="86" spans="1:12" ht="23.25" customHeight="1" x14ac:dyDescent="0.25">
      <c r="A86" s="247" t="s">
        <v>8</v>
      </c>
      <c r="B86" s="248"/>
      <c r="C86" s="249"/>
      <c r="D86" s="237" t="s">
        <v>48</v>
      </c>
      <c r="E86" s="238"/>
      <c r="F86" s="58" t="s">
        <v>94</v>
      </c>
      <c r="G86" s="58"/>
      <c r="H86" s="58"/>
      <c r="I86" s="155">
        <f>I87</f>
        <v>0</v>
      </c>
      <c r="J86" s="155">
        <f t="shared" ref="J86:K87" si="10">J87</f>
        <v>2000</v>
      </c>
      <c r="K86" s="155">
        <f t="shared" si="10"/>
        <v>2000</v>
      </c>
    </row>
    <row r="87" spans="1:12" s="15" customFormat="1" ht="40.5" customHeight="1" x14ac:dyDescent="0.25">
      <c r="A87" s="244" t="s">
        <v>121</v>
      </c>
      <c r="B87" s="245"/>
      <c r="C87" s="246"/>
      <c r="D87" s="239" t="s">
        <v>48</v>
      </c>
      <c r="E87" s="240"/>
      <c r="F87" s="55" t="s">
        <v>94</v>
      </c>
      <c r="G87" s="55" t="s">
        <v>149</v>
      </c>
      <c r="H87" s="55"/>
      <c r="I87" s="155">
        <f>I88</f>
        <v>0</v>
      </c>
      <c r="J87" s="155">
        <f t="shared" si="10"/>
        <v>2000</v>
      </c>
      <c r="K87" s="155">
        <f t="shared" si="10"/>
        <v>2000</v>
      </c>
      <c r="L87" s="43"/>
    </row>
    <row r="88" spans="1:12" s="29" customFormat="1" ht="18.75" customHeight="1" x14ac:dyDescent="0.25">
      <c r="A88" s="267" t="s">
        <v>118</v>
      </c>
      <c r="B88" s="268"/>
      <c r="C88" s="269"/>
      <c r="D88" s="235" t="s">
        <v>48</v>
      </c>
      <c r="E88" s="236"/>
      <c r="F88" s="51" t="s">
        <v>94</v>
      </c>
      <c r="G88" s="51" t="s">
        <v>149</v>
      </c>
      <c r="H88" s="51" t="s">
        <v>119</v>
      </c>
      <c r="I88" s="208">
        <v>0</v>
      </c>
      <c r="J88" s="157">
        <v>2000</v>
      </c>
      <c r="K88" s="157">
        <v>2000</v>
      </c>
      <c r="L88" s="62"/>
    </row>
    <row r="89" spans="1:12" s="15" customFormat="1" ht="20.25" customHeight="1" x14ac:dyDescent="0.25">
      <c r="A89" s="258" t="s">
        <v>9</v>
      </c>
      <c r="B89" s="259"/>
      <c r="C89" s="260"/>
      <c r="D89" s="253" t="s">
        <v>48</v>
      </c>
      <c r="E89" s="254"/>
      <c r="F89" s="57" t="s">
        <v>95</v>
      </c>
      <c r="G89" s="57"/>
      <c r="H89" s="57"/>
      <c r="I89" s="155">
        <f>I90</f>
        <v>26487.5</v>
      </c>
      <c r="J89" s="155">
        <f t="shared" ref="J89:K89" si="11">J90</f>
        <v>3251116.42</v>
      </c>
      <c r="K89" s="155">
        <f t="shared" si="11"/>
        <v>3306916.42</v>
      </c>
      <c r="L89" s="43"/>
    </row>
    <row r="90" spans="1:12" s="13" customFormat="1" ht="36.75" customHeight="1" x14ac:dyDescent="0.2">
      <c r="A90" s="244" t="s">
        <v>121</v>
      </c>
      <c r="B90" s="245"/>
      <c r="C90" s="246"/>
      <c r="D90" s="239" t="s">
        <v>48</v>
      </c>
      <c r="E90" s="240"/>
      <c r="F90" s="55" t="s">
        <v>95</v>
      </c>
      <c r="G90" s="55" t="s">
        <v>149</v>
      </c>
      <c r="H90" s="55"/>
      <c r="I90" s="155">
        <f>I91+I92</f>
        <v>26487.5</v>
      </c>
      <c r="J90" s="155">
        <f t="shared" ref="J90:K90" si="12">J92</f>
        <v>3251116.42</v>
      </c>
      <c r="K90" s="155">
        <f t="shared" si="12"/>
        <v>3306916.42</v>
      </c>
      <c r="L90" s="60"/>
    </row>
    <row r="91" spans="1:12" ht="29.25" customHeight="1" x14ac:dyDescent="0.25">
      <c r="A91" s="261" t="s">
        <v>124</v>
      </c>
      <c r="B91" s="262"/>
      <c r="C91" s="263"/>
      <c r="D91" s="235" t="s">
        <v>48</v>
      </c>
      <c r="E91" s="236"/>
      <c r="F91" s="51" t="s">
        <v>95</v>
      </c>
      <c r="G91" s="51" t="s">
        <v>149</v>
      </c>
      <c r="H91" s="51" t="s">
        <v>117</v>
      </c>
      <c r="I91" s="208">
        <v>16000</v>
      </c>
      <c r="J91" s="157"/>
      <c r="K91" s="157"/>
    </row>
    <row r="92" spans="1:12" s="29" customFormat="1" ht="19.5" customHeight="1" x14ac:dyDescent="0.25">
      <c r="A92" s="267" t="s">
        <v>118</v>
      </c>
      <c r="B92" s="268"/>
      <c r="C92" s="269"/>
      <c r="D92" s="235" t="s">
        <v>48</v>
      </c>
      <c r="E92" s="236"/>
      <c r="F92" s="51" t="s">
        <v>95</v>
      </c>
      <c r="G92" s="51" t="s">
        <v>149</v>
      </c>
      <c r="H92" s="51" t="s">
        <v>119</v>
      </c>
      <c r="I92" s="208">
        <v>10487.5</v>
      </c>
      <c r="J92" s="157">
        <v>3251116.42</v>
      </c>
      <c r="K92" s="157">
        <v>3306916.42</v>
      </c>
      <c r="L92" s="62"/>
    </row>
    <row r="93" spans="1:12" s="29" customFormat="1" ht="6" customHeight="1" x14ac:dyDescent="0.25">
      <c r="A93" s="291"/>
      <c r="B93" s="292"/>
      <c r="C93" s="292"/>
      <c r="D93" s="292"/>
      <c r="E93" s="292"/>
      <c r="F93" s="292"/>
      <c r="G93" s="292"/>
      <c r="H93" s="292"/>
      <c r="I93" s="292"/>
      <c r="J93" s="292"/>
      <c r="K93" s="293"/>
      <c r="L93" s="62"/>
    </row>
    <row r="94" spans="1:12" ht="18.75" x14ac:dyDescent="0.3">
      <c r="A94" s="255" t="s">
        <v>10</v>
      </c>
      <c r="B94" s="256"/>
      <c r="C94" s="257"/>
      <c r="D94" s="239" t="s">
        <v>50</v>
      </c>
      <c r="E94" s="240"/>
      <c r="F94" s="55" t="s">
        <v>49</v>
      </c>
      <c r="G94" s="55"/>
      <c r="H94" s="55"/>
      <c r="I94" s="155">
        <f>I95</f>
        <v>75900</v>
      </c>
      <c r="J94" s="155">
        <f t="shared" ref="J94:K94" si="13">J95</f>
        <v>76400</v>
      </c>
      <c r="K94" s="155">
        <f t="shared" si="13"/>
        <v>78700</v>
      </c>
    </row>
    <row r="95" spans="1:12" ht="18" customHeight="1" x14ac:dyDescent="0.25">
      <c r="A95" s="258" t="s">
        <v>11</v>
      </c>
      <c r="B95" s="259"/>
      <c r="C95" s="260"/>
      <c r="D95" s="239" t="s">
        <v>50</v>
      </c>
      <c r="E95" s="240"/>
      <c r="F95" s="55" t="s">
        <v>53</v>
      </c>
      <c r="G95" s="55"/>
      <c r="H95" s="55"/>
      <c r="I95" s="155">
        <f>I96</f>
        <v>75900</v>
      </c>
      <c r="J95" s="155">
        <f>J96</f>
        <v>76400</v>
      </c>
      <c r="K95" s="155">
        <f>K96</f>
        <v>78700</v>
      </c>
    </row>
    <row r="96" spans="1:12" s="15" customFormat="1" ht="36" customHeight="1" x14ac:dyDescent="0.25">
      <c r="A96" s="244" t="s">
        <v>121</v>
      </c>
      <c r="B96" s="245"/>
      <c r="C96" s="246"/>
      <c r="D96" s="239" t="s">
        <v>50</v>
      </c>
      <c r="E96" s="240"/>
      <c r="F96" s="55" t="s">
        <v>53</v>
      </c>
      <c r="G96" s="55" t="s">
        <v>149</v>
      </c>
      <c r="H96" s="55"/>
      <c r="I96" s="155">
        <f>I98+I97</f>
        <v>75900</v>
      </c>
      <c r="J96" s="155">
        <f>J98</f>
        <v>76400</v>
      </c>
      <c r="K96" s="155">
        <f>K98</f>
        <v>78700</v>
      </c>
      <c r="L96" s="43"/>
    </row>
    <row r="97" spans="1:14" s="15" customFormat="1" ht="36" customHeight="1" x14ac:dyDescent="0.25">
      <c r="A97" s="230"/>
      <c r="B97" s="231"/>
      <c r="C97" s="232"/>
      <c r="D97" s="228"/>
      <c r="E97" s="229" t="s">
        <v>50</v>
      </c>
      <c r="F97" s="55" t="s">
        <v>53</v>
      </c>
      <c r="G97" s="55" t="s">
        <v>149</v>
      </c>
      <c r="H97" s="55" t="s">
        <v>117</v>
      </c>
      <c r="I97" s="234">
        <v>1577.73</v>
      </c>
      <c r="J97" s="155"/>
      <c r="K97" s="155"/>
      <c r="L97" s="43"/>
    </row>
    <row r="98" spans="1:14" s="29" customFormat="1" ht="58.5" customHeight="1" x14ac:dyDescent="0.25">
      <c r="A98" s="267" t="s">
        <v>115</v>
      </c>
      <c r="B98" s="268"/>
      <c r="C98" s="269"/>
      <c r="D98" s="235" t="s">
        <v>50</v>
      </c>
      <c r="E98" s="236"/>
      <c r="F98" s="51" t="s">
        <v>53</v>
      </c>
      <c r="G98" s="51" t="s">
        <v>149</v>
      </c>
      <c r="H98" s="51" t="s">
        <v>116</v>
      </c>
      <c r="I98" s="208">
        <v>74322.27</v>
      </c>
      <c r="J98" s="157">
        <v>76400</v>
      </c>
      <c r="K98" s="157">
        <v>78700</v>
      </c>
      <c r="L98" s="62"/>
    </row>
    <row r="99" spans="1:14" hidden="1" x14ac:dyDescent="0.25">
      <c r="A99" s="264" t="s">
        <v>124</v>
      </c>
      <c r="B99" s="265"/>
      <c r="C99" s="266"/>
      <c r="D99" s="194"/>
      <c r="E99" s="203" t="s">
        <v>50</v>
      </c>
      <c r="F99" s="203" t="s">
        <v>53</v>
      </c>
      <c r="G99" s="203" t="s">
        <v>149</v>
      </c>
      <c r="H99" s="203" t="s">
        <v>116</v>
      </c>
      <c r="I99" s="203" t="s">
        <v>134</v>
      </c>
      <c r="J99" s="203"/>
      <c r="K99" s="204"/>
    </row>
    <row r="100" spans="1:14" s="29" customFormat="1" ht="6.75" customHeight="1" x14ac:dyDescent="0.25">
      <c r="A100" s="270"/>
      <c r="B100" s="271"/>
      <c r="C100" s="271"/>
      <c r="D100" s="271"/>
      <c r="E100" s="271"/>
      <c r="F100" s="271"/>
      <c r="G100" s="271"/>
      <c r="H100" s="271"/>
      <c r="I100" s="271"/>
      <c r="J100" s="271"/>
      <c r="K100" s="272"/>
      <c r="L100" s="43"/>
      <c r="M100"/>
      <c r="N100"/>
    </row>
    <row r="101" spans="1:14" ht="30" customHeight="1" x14ac:dyDescent="0.25">
      <c r="A101" s="247" t="s">
        <v>12</v>
      </c>
      <c r="B101" s="248"/>
      <c r="C101" s="249"/>
      <c r="D101" s="237" t="s">
        <v>53</v>
      </c>
      <c r="E101" s="238"/>
      <c r="F101" s="58" t="s">
        <v>49</v>
      </c>
      <c r="G101" s="58"/>
      <c r="H101" s="58"/>
      <c r="I101" s="152">
        <f>I102</f>
        <v>0</v>
      </c>
      <c r="J101" s="152">
        <f t="shared" ref="J101:K101" si="14">J102</f>
        <v>0</v>
      </c>
      <c r="K101" s="155">
        <f t="shared" si="14"/>
        <v>0</v>
      </c>
      <c r="L101" s="50"/>
      <c r="M101" s="12"/>
      <c r="N101" s="12"/>
    </row>
    <row r="102" spans="1:14" s="12" customFormat="1" x14ac:dyDescent="0.25">
      <c r="A102" s="258" t="s">
        <v>13</v>
      </c>
      <c r="B102" s="259"/>
      <c r="C102" s="260"/>
      <c r="D102" s="239" t="s">
        <v>53</v>
      </c>
      <c r="E102" s="240"/>
      <c r="F102" s="55" t="s">
        <v>54</v>
      </c>
      <c r="G102" s="55"/>
      <c r="H102" s="55"/>
      <c r="I102" s="153">
        <f>I103</f>
        <v>0</v>
      </c>
      <c r="J102" s="153">
        <f>J103</f>
        <v>0</v>
      </c>
      <c r="K102" s="155">
        <f>K103</f>
        <v>0</v>
      </c>
      <c r="L102" s="43"/>
      <c r="M102" s="15"/>
      <c r="N102" s="15"/>
    </row>
    <row r="103" spans="1:14" ht="68.25" customHeight="1" x14ac:dyDescent="0.25">
      <c r="A103" s="250" t="s">
        <v>188</v>
      </c>
      <c r="B103" s="251"/>
      <c r="C103" s="252"/>
      <c r="D103" s="239" t="s">
        <v>53</v>
      </c>
      <c r="E103" s="240"/>
      <c r="F103" s="55" t="s">
        <v>54</v>
      </c>
      <c r="G103" s="55" t="s">
        <v>150</v>
      </c>
      <c r="H103" s="55"/>
      <c r="I103" s="153">
        <f>I104</f>
        <v>0</v>
      </c>
      <c r="J103" s="153">
        <f t="shared" ref="J103:K103" si="15">J104</f>
        <v>0</v>
      </c>
      <c r="K103" s="155">
        <f t="shared" si="15"/>
        <v>0</v>
      </c>
    </row>
    <row r="104" spans="1:14" ht="23.25" customHeight="1" x14ac:dyDescent="0.25">
      <c r="A104" s="261" t="s">
        <v>124</v>
      </c>
      <c r="B104" s="262"/>
      <c r="C104" s="263"/>
      <c r="D104" s="235" t="s">
        <v>53</v>
      </c>
      <c r="E104" s="236"/>
      <c r="F104" s="51" t="s">
        <v>54</v>
      </c>
      <c r="G104" s="51" t="s">
        <v>150</v>
      </c>
      <c r="H104" s="51" t="s">
        <v>117</v>
      </c>
      <c r="I104" s="210">
        <v>0</v>
      </c>
      <c r="J104" s="154">
        <v>0</v>
      </c>
      <c r="K104" s="157">
        <v>0</v>
      </c>
    </row>
    <row r="105" spans="1:14" ht="8.25" customHeight="1" x14ac:dyDescent="0.25">
      <c r="A105" s="273"/>
      <c r="B105" s="274"/>
      <c r="C105" s="274"/>
      <c r="D105" s="274"/>
      <c r="E105" s="274"/>
      <c r="F105" s="274"/>
      <c r="G105" s="274"/>
      <c r="H105" s="274"/>
      <c r="I105" s="274"/>
      <c r="J105" s="274"/>
      <c r="K105" s="275"/>
    </row>
    <row r="106" spans="1:14" ht="25.5" customHeight="1" x14ac:dyDescent="0.25">
      <c r="A106" s="247" t="s">
        <v>14</v>
      </c>
      <c r="B106" s="248"/>
      <c r="C106" s="249"/>
      <c r="D106" s="237" t="s">
        <v>51</v>
      </c>
      <c r="E106" s="238"/>
      <c r="F106" s="58" t="s">
        <v>49</v>
      </c>
      <c r="G106" s="58"/>
      <c r="H106" s="58"/>
      <c r="I106" s="159">
        <f>I107</f>
        <v>2522996.7999999998</v>
      </c>
      <c r="J106" s="155" t="str">
        <f>J107</f>
        <v>1242783</v>
      </c>
      <c r="K106" s="155">
        <f>K107</f>
        <v>1326583</v>
      </c>
    </row>
    <row r="107" spans="1:14" ht="24.75" customHeight="1" x14ac:dyDescent="0.25">
      <c r="A107" s="247" t="s">
        <v>106</v>
      </c>
      <c r="B107" s="248"/>
      <c r="C107" s="249"/>
      <c r="D107" s="237" t="s">
        <v>51</v>
      </c>
      <c r="E107" s="238"/>
      <c r="F107" s="58" t="s">
        <v>58</v>
      </c>
      <c r="G107" s="58"/>
      <c r="H107" s="58"/>
      <c r="I107" s="160">
        <f>I109</f>
        <v>2522996.7999999998</v>
      </c>
      <c r="J107" s="152" t="str">
        <f>J109</f>
        <v>1242783</v>
      </c>
      <c r="K107" s="162">
        <f>K109</f>
        <v>1326583</v>
      </c>
    </row>
    <row r="108" spans="1:14" s="29" customFormat="1" hidden="1" x14ac:dyDescent="0.25">
      <c r="A108" s="277" t="s">
        <v>118</v>
      </c>
      <c r="B108" s="278"/>
      <c r="C108" s="279"/>
      <c r="D108" s="188"/>
      <c r="E108" s="63" t="s">
        <v>51</v>
      </c>
      <c r="F108" s="63" t="s">
        <v>58</v>
      </c>
      <c r="G108" s="63" t="s">
        <v>122</v>
      </c>
      <c r="H108" s="63" t="s">
        <v>119</v>
      </c>
      <c r="I108" s="161"/>
      <c r="J108" s="161">
        <v>0</v>
      </c>
      <c r="K108" s="169">
        <v>0</v>
      </c>
      <c r="L108" s="43"/>
      <c r="M108"/>
      <c r="N108"/>
    </row>
    <row r="109" spans="1:14" ht="75" customHeight="1" x14ac:dyDescent="0.25">
      <c r="A109" s="250" t="s">
        <v>193</v>
      </c>
      <c r="B109" s="251"/>
      <c r="C109" s="252"/>
      <c r="D109" s="237" t="s">
        <v>51</v>
      </c>
      <c r="E109" s="238"/>
      <c r="F109" s="58" t="s">
        <v>58</v>
      </c>
      <c r="G109" s="58" t="s">
        <v>161</v>
      </c>
      <c r="H109" s="58"/>
      <c r="I109" s="211">
        <f>I110</f>
        <v>2522996.7999999998</v>
      </c>
      <c r="J109" s="216" t="str">
        <f>J110</f>
        <v>1242783</v>
      </c>
      <c r="K109" s="158">
        <f>K110</f>
        <v>1326583</v>
      </c>
    </row>
    <row r="110" spans="1:14" ht="31.5" customHeight="1" x14ac:dyDescent="0.25">
      <c r="A110" s="261" t="s">
        <v>124</v>
      </c>
      <c r="B110" s="262"/>
      <c r="C110" s="263"/>
      <c r="D110" s="432" t="s">
        <v>51</v>
      </c>
      <c r="E110" s="433"/>
      <c r="F110" s="63" t="s">
        <v>58</v>
      </c>
      <c r="G110" s="63" t="s">
        <v>161</v>
      </c>
      <c r="H110" s="63" t="s">
        <v>117</v>
      </c>
      <c r="I110" s="209">
        <v>2522996.7999999998</v>
      </c>
      <c r="J110" s="212" t="s">
        <v>189</v>
      </c>
      <c r="K110" s="213">
        <v>1326583</v>
      </c>
    </row>
    <row r="111" spans="1:14" ht="35.25" hidden="1" customHeight="1" x14ac:dyDescent="0.25">
      <c r="A111" s="247" t="s">
        <v>100</v>
      </c>
      <c r="B111" s="248"/>
      <c r="C111" s="249"/>
      <c r="D111" s="186"/>
      <c r="E111" s="63" t="s">
        <v>51</v>
      </c>
      <c r="F111" s="63" t="s">
        <v>58</v>
      </c>
      <c r="G111" s="63" t="s">
        <v>161</v>
      </c>
      <c r="H111" s="63" t="s">
        <v>117</v>
      </c>
      <c r="I111" s="158">
        <v>3001996.5</v>
      </c>
      <c r="J111" s="163">
        <v>667900</v>
      </c>
      <c r="K111" s="158">
        <v>683400</v>
      </c>
    </row>
    <row r="112" spans="1:14" ht="15.75" hidden="1" customHeight="1" x14ac:dyDescent="0.25">
      <c r="A112" s="244" t="s">
        <v>121</v>
      </c>
      <c r="B112" s="245"/>
      <c r="C112" s="246"/>
      <c r="D112" s="182"/>
      <c r="E112" s="63" t="s">
        <v>51</v>
      </c>
      <c r="F112" s="63" t="s">
        <v>58</v>
      </c>
      <c r="G112" s="63" t="s">
        <v>161</v>
      </c>
      <c r="H112" s="63" t="s">
        <v>117</v>
      </c>
      <c r="I112" s="158">
        <v>3001996.5</v>
      </c>
      <c r="J112" s="163">
        <v>667900</v>
      </c>
      <c r="K112" s="158">
        <v>683400</v>
      </c>
      <c r="L112" s="62"/>
      <c r="M112" s="29"/>
      <c r="N112" s="29"/>
    </row>
    <row r="113" spans="1:14" s="29" customFormat="1" hidden="1" x14ac:dyDescent="0.25">
      <c r="A113" s="261" t="s">
        <v>124</v>
      </c>
      <c r="B113" s="262"/>
      <c r="C113" s="263"/>
      <c r="D113" s="181"/>
      <c r="E113" s="63" t="s">
        <v>51</v>
      </c>
      <c r="F113" s="63" t="s">
        <v>58</v>
      </c>
      <c r="G113" s="63" t="s">
        <v>161</v>
      </c>
      <c r="H113" s="63" t="s">
        <v>117</v>
      </c>
      <c r="I113" s="158">
        <v>3001996.5</v>
      </c>
      <c r="J113" s="163">
        <v>667900</v>
      </c>
      <c r="K113" s="158">
        <v>683400</v>
      </c>
      <c r="L113" s="43"/>
      <c r="M113"/>
      <c r="N113"/>
    </row>
    <row r="114" spans="1:14" ht="10.5" customHeight="1" x14ac:dyDescent="0.25">
      <c r="A114" s="276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</row>
    <row r="115" spans="1:14" ht="18.75" customHeight="1" x14ac:dyDescent="0.25">
      <c r="A115" s="247" t="s">
        <v>15</v>
      </c>
      <c r="B115" s="248"/>
      <c r="C115" s="249"/>
      <c r="D115" s="237" t="s">
        <v>55</v>
      </c>
      <c r="E115" s="238"/>
      <c r="F115" s="58" t="s">
        <v>49</v>
      </c>
      <c r="G115" s="58"/>
      <c r="H115" s="58"/>
      <c r="I115" s="155">
        <f>I116+I120</f>
        <v>1389554.56</v>
      </c>
      <c r="J115" s="155">
        <f>J116+J120</f>
        <v>10000</v>
      </c>
      <c r="K115" s="155">
        <f>K116+K120</f>
        <v>10000</v>
      </c>
    </row>
    <row r="116" spans="1:14" ht="23.25" customHeight="1" x14ac:dyDescent="0.25">
      <c r="A116" s="247" t="s">
        <v>16</v>
      </c>
      <c r="B116" s="248"/>
      <c r="C116" s="249"/>
      <c r="D116" s="239" t="s">
        <v>55</v>
      </c>
      <c r="E116" s="240"/>
      <c r="F116" s="55" t="s">
        <v>50</v>
      </c>
      <c r="G116" s="55"/>
      <c r="H116" s="55"/>
      <c r="I116" s="155">
        <f>I117</f>
        <v>176450</v>
      </c>
      <c r="J116" s="155">
        <f t="shared" ref="J116:K116" si="16">J117</f>
        <v>0</v>
      </c>
      <c r="K116" s="155">
        <f t="shared" si="16"/>
        <v>0</v>
      </c>
    </row>
    <row r="117" spans="1:14" ht="41.25" customHeight="1" x14ac:dyDescent="0.25">
      <c r="A117" s="244" t="s">
        <v>121</v>
      </c>
      <c r="B117" s="245"/>
      <c r="C117" s="246"/>
      <c r="D117" s="239" t="s">
        <v>55</v>
      </c>
      <c r="E117" s="240"/>
      <c r="F117" s="55" t="s">
        <v>50</v>
      </c>
      <c r="G117" s="55" t="s">
        <v>149</v>
      </c>
      <c r="H117" s="55"/>
      <c r="I117" s="155">
        <f>I118+I119</f>
        <v>176450</v>
      </c>
      <c r="J117" s="155">
        <f t="shared" ref="J117:K117" si="17">J118+J119</f>
        <v>0</v>
      </c>
      <c r="K117" s="155">
        <f t="shared" si="17"/>
        <v>0</v>
      </c>
    </row>
    <row r="118" spans="1:14" ht="24.75" customHeight="1" x14ac:dyDescent="0.25">
      <c r="A118" s="277" t="s">
        <v>124</v>
      </c>
      <c r="B118" s="278"/>
      <c r="C118" s="279"/>
      <c r="D118" s="235" t="s">
        <v>55</v>
      </c>
      <c r="E118" s="236"/>
      <c r="F118" s="51" t="s">
        <v>50</v>
      </c>
      <c r="G118" s="51" t="s">
        <v>149</v>
      </c>
      <c r="H118" s="51" t="s">
        <v>117</v>
      </c>
      <c r="I118" s="208">
        <v>176450</v>
      </c>
      <c r="J118" s="157"/>
      <c r="K118" s="157"/>
      <c r="L118" s="52"/>
      <c r="M118" s="11"/>
      <c r="N118" s="11"/>
    </row>
    <row r="119" spans="1:14" s="11" customFormat="1" ht="23.25" customHeight="1" x14ac:dyDescent="0.25">
      <c r="A119" s="277" t="s">
        <v>118</v>
      </c>
      <c r="B119" s="278"/>
      <c r="C119" s="279"/>
      <c r="D119" s="235" t="s">
        <v>55</v>
      </c>
      <c r="E119" s="236"/>
      <c r="F119" s="51" t="s">
        <v>50</v>
      </c>
      <c r="G119" s="51" t="s">
        <v>149</v>
      </c>
      <c r="H119" s="51" t="s">
        <v>119</v>
      </c>
      <c r="I119" s="208">
        <v>0</v>
      </c>
      <c r="J119" s="155"/>
      <c r="K119" s="155"/>
      <c r="L119" s="43"/>
      <c r="M119"/>
      <c r="N119"/>
    </row>
    <row r="120" spans="1:14" ht="20.25" customHeight="1" x14ac:dyDescent="0.25">
      <c r="A120" s="247" t="s">
        <v>17</v>
      </c>
      <c r="B120" s="248"/>
      <c r="C120" s="249"/>
      <c r="D120" s="237" t="s">
        <v>55</v>
      </c>
      <c r="E120" s="238"/>
      <c r="F120" s="58" t="s">
        <v>53</v>
      </c>
      <c r="G120" s="58"/>
      <c r="H120" s="58"/>
      <c r="I120" s="155">
        <f>I121+I126+I124</f>
        <v>1213104.56</v>
      </c>
      <c r="J120" s="155">
        <f>J121+J126</f>
        <v>10000</v>
      </c>
      <c r="K120" s="155">
        <f>K126</f>
        <v>10000</v>
      </c>
    </row>
    <row r="121" spans="1:14" ht="69.75" customHeight="1" x14ac:dyDescent="0.25">
      <c r="A121" s="526" t="s">
        <v>188</v>
      </c>
      <c r="B121" s="527"/>
      <c r="C121" s="528"/>
      <c r="D121" s="430" t="s">
        <v>55</v>
      </c>
      <c r="E121" s="431"/>
      <c r="F121" s="217" t="s">
        <v>53</v>
      </c>
      <c r="G121" s="217" t="s">
        <v>150</v>
      </c>
      <c r="H121" s="217"/>
      <c r="I121" s="200">
        <f>I122</f>
        <v>1208104.56</v>
      </c>
      <c r="J121" s="164">
        <f>J122</f>
        <v>0</v>
      </c>
      <c r="K121" s="164">
        <f>K122</f>
        <v>0</v>
      </c>
    </row>
    <row r="122" spans="1:14" ht="29.25" customHeight="1" x14ac:dyDescent="0.25">
      <c r="A122" s="529" t="s">
        <v>124</v>
      </c>
      <c r="B122" s="530"/>
      <c r="C122" s="531"/>
      <c r="D122" s="428" t="s">
        <v>55</v>
      </c>
      <c r="E122" s="429"/>
      <c r="F122" s="218" t="s">
        <v>53</v>
      </c>
      <c r="G122" s="218" t="s">
        <v>150</v>
      </c>
      <c r="H122" s="218" t="s">
        <v>117</v>
      </c>
      <c r="I122" s="208">
        <v>1208104.56</v>
      </c>
      <c r="J122" s="157">
        <v>0</v>
      </c>
      <c r="K122" s="157">
        <v>0</v>
      </c>
    </row>
    <row r="123" spans="1:14" ht="60.75" customHeight="1" x14ac:dyDescent="0.25">
      <c r="A123" s="250" t="s">
        <v>190</v>
      </c>
      <c r="B123" s="251"/>
      <c r="C123" s="252"/>
      <c r="D123" s="239" t="s">
        <v>55</v>
      </c>
      <c r="E123" s="240"/>
      <c r="F123" s="55" t="s">
        <v>53</v>
      </c>
      <c r="G123" s="55" t="s">
        <v>151</v>
      </c>
      <c r="H123" s="55"/>
      <c r="I123" s="155">
        <f>I124</f>
        <v>0</v>
      </c>
      <c r="J123" s="157"/>
      <c r="K123" s="157"/>
    </row>
    <row r="124" spans="1:14" ht="41.25" customHeight="1" x14ac:dyDescent="0.25">
      <c r="A124" s="261" t="s">
        <v>124</v>
      </c>
      <c r="B124" s="262"/>
      <c r="C124" s="263"/>
      <c r="D124" s="235" t="s">
        <v>55</v>
      </c>
      <c r="E124" s="236"/>
      <c r="F124" s="51" t="s">
        <v>53</v>
      </c>
      <c r="G124" s="51" t="s">
        <v>151</v>
      </c>
      <c r="H124" s="51" t="s">
        <v>117</v>
      </c>
      <c r="I124" s="208">
        <v>0</v>
      </c>
      <c r="J124" s="157"/>
      <c r="K124" s="157"/>
    </row>
    <row r="125" spans="1:14" ht="27.75" customHeight="1" x14ac:dyDescent="0.25">
      <c r="A125" s="277" t="s">
        <v>121</v>
      </c>
      <c r="B125" s="278"/>
      <c r="C125" s="279"/>
      <c r="D125" s="235" t="s">
        <v>55</v>
      </c>
      <c r="E125" s="236"/>
      <c r="F125" s="51" t="s">
        <v>53</v>
      </c>
      <c r="G125" s="51" t="s">
        <v>149</v>
      </c>
      <c r="H125" s="51"/>
      <c r="I125" s="155">
        <f>I126</f>
        <v>5000</v>
      </c>
      <c r="J125" s="157">
        <f>J126</f>
        <v>10000</v>
      </c>
      <c r="K125" s="157">
        <f>K126</f>
        <v>10000</v>
      </c>
      <c r="L125" s="64"/>
      <c r="M125" s="16"/>
      <c r="N125" s="16"/>
    </row>
    <row r="126" spans="1:14" ht="20.25" customHeight="1" x14ac:dyDescent="0.25">
      <c r="A126" s="360" t="s">
        <v>118</v>
      </c>
      <c r="B126" s="361"/>
      <c r="C126" s="362"/>
      <c r="D126" s="235" t="s">
        <v>55</v>
      </c>
      <c r="E126" s="236"/>
      <c r="F126" s="51" t="s">
        <v>53</v>
      </c>
      <c r="G126" s="51" t="s">
        <v>149</v>
      </c>
      <c r="H126" s="51" t="s">
        <v>119</v>
      </c>
      <c r="I126" s="208">
        <v>5000</v>
      </c>
      <c r="J126" s="157">
        <v>10000</v>
      </c>
      <c r="K126" s="157">
        <v>10000</v>
      </c>
      <c r="L126" s="64"/>
      <c r="M126" s="16"/>
      <c r="N126" s="16"/>
    </row>
    <row r="127" spans="1:14" ht="8.25" customHeight="1" x14ac:dyDescent="0.25">
      <c r="A127" s="291"/>
      <c r="B127" s="292"/>
      <c r="C127" s="292"/>
      <c r="D127" s="292"/>
      <c r="E127" s="292"/>
      <c r="F127" s="292"/>
      <c r="G127" s="292"/>
      <c r="H127" s="292"/>
      <c r="I127" s="292"/>
      <c r="J127" s="292"/>
      <c r="K127" s="293"/>
    </row>
    <row r="128" spans="1:14" ht="28.5" customHeight="1" x14ac:dyDescent="0.3">
      <c r="A128" s="255" t="s">
        <v>18</v>
      </c>
      <c r="B128" s="256"/>
      <c r="C128" s="257"/>
      <c r="D128" s="253" t="s">
        <v>52</v>
      </c>
      <c r="E128" s="254"/>
      <c r="F128" s="57" t="s">
        <v>49</v>
      </c>
      <c r="G128" s="58"/>
      <c r="H128" s="58"/>
      <c r="I128" s="155">
        <f>I129+I132</f>
        <v>20000</v>
      </c>
      <c r="J128" s="155">
        <f>J129+J132</f>
        <v>30000</v>
      </c>
      <c r="K128" s="155">
        <f>K129+K132</f>
        <v>30000</v>
      </c>
    </row>
    <row r="129" spans="1:14" ht="40.5" customHeight="1" x14ac:dyDescent="0.25">
      <c r="A129" s="244" t="s">
        <v>152</v>
      </c>
      <c r="B129" s="245"/>
      <c r="C129" s="246"/>
      <c r="D129" s="253" t="s">
        <v>52</v>
      </c>
      <c r="E129" s="254"/>
      <c r="F129" s="57" t="s">
        <v>55</v>
      </c>
      <c r="G129" s="58"/>
      <c r="H129" s="58"/>
      <c r="I129" s="155">
        <f>I130</f>
        <v>20000</v>
      </c>
      <c r="J129" s="155">
        <f>J130</f>
        <v>30000</v>
      </c>
      <c r="K129" s="155">
        <f>K130</f>
        <v>30000</v>
      </c>
    </row>
    <row r="130" spans="1:14" ht="43.5" customHeight="1" x14ac:dyDescent="0.25">
      <c r="A130" s="244" t="s">
        <v>113</v>
      </c>
      <c r="B130" s="245"/>
      <c r="C130" s="246"/>
      <c r="D130" s="253" t="s">
        <v>52</v>
      </c>
      <c r="E130" s="254"/>
      <c r="F130" s="57" t="s">
        <v>55</v>
      </c>
      <c r="G130" s="58" t="s">
        <v>148</v>
      </c>
      <c r="H130" s="58"/>
      <c r="I130" s="155">
        <f>I131</f>
        <v>20000</v>
      </c>
      <c r="J130" s="155">
        <f t="shared" ref="J130:K130" si="18">J131</f>
        <v>30000</v>
      </c>
      <c r="K130" s="155">
        <f t="shared" si="18"/>
        <v>30000</v>
      </c>
    </row>
    <row r="131" spans="1:14" ht="28.5" customHeight="1" x14ac:dyDescent="0.25">
      <c r="A131" s="277" t="s">
        <v>124</v>
      </c>
      <c r="B131" s="278"/>
      <c r="C131" s="279"/>
      <c r="D131" s="253" t="s">
        <v>52</v>
      </c>
      <c r="E131" s="254"/>
      <c r="F131" s="57" t="s">
        <v>55</v>
      </c>
      <c r="G131" s="58" t="s">
        <v>148</v>
      </c>
      <c r="H131" s="58" t="s">
        <v>117</v>
      </c>
      <c r="I131" s="208">
        <v>20000</v>
      </c>
      <c r="J131" s="157">
        <v>30000</v>
      </c>
      <c r="K131" s="157">
        <v>30000</v>
      </c>
      <c r="M131" s="15"/>
      <c r="N131" s="15"/>
    </row>
    <row r="132" spans="1:14" s="15" customFormat="1" ht="28.5" customHeight="1" x14ac:dyDescent="0.25">
      <c r="A132" s="258" t="s">
        <v>19</v>
      </c>
      <c r="B132" s="259"/>
      <c r="C132" s="260"/>
      <c r="D132" s="426" t="s">
        <v>52</v>
      </c>
      <c r="E132" s="427"/>
      <c r="F132" s="65" t="s">
        <v>52</v>
      </c>
      <c r="G132" s="65"/>
      <c r="H132" s="65"/>
      <c r="I132" s="155">
        <f>I133+I135</f>
        <v>0</v>
      </c>
      <c r="J132" s="155">
        <f t="shared" ref="J132:K132" si="19">J133+J135</f>
        <v>0</v>
      </c>
      <c r="K132" s="155">
        <f t="shared" si="19"/>
        <v>0</v>
      </c>
      <c r="L132" s="43"/>
      <c r="M132"/>
      <c r="N132"/>
    </row>
    <row r="133" spans="1:14" ht="32.25" hidden="1" customHeight="1" x14ac:dyDescent="0.25">
      <c r="A133" s="244" t="s">
        <v>121</v>
      </c>
      <c r="B133" s="245"/>
      <c r="C133" s="246"/>
      <c r="D133" s="182"/>
      <c r="E133" s="55" t="s">
        <v>52</v>
      </c>
      <c r="F133" s="55" t="s">
        <v>52</v>
      </c>
      <c r="G133" s="55" t="s">
        <v>122</v>
      </c>
      <c r="H133" s="55"/>
      <c r="I133" s="155" t="str">
        <f>I134</f>
        <v>0</v>
      </c>
      <c r="J133" s="155"/>
      <c r="K133" s="155"/>
    </row>
    <row r="134" spans="1:14" hidden="1" x14ac:dyDescent="0.25">
      <c r="A134" s="261" t="s">
        <v>118</v>
      </c>
      <c r="B134" s="262"/>
      <c r="C134" s="263"/>
      <c r="D134" s="181"/>
      <c r="E134" s="51" t="s">
        <v>52</v>
      </c>
      <c r="F134" s="51" t="s">
        <v>52</v>
      </c>
      <c r="G134" s="51" t="s">
        <v>122</v>
      </c>
      <c r="H134" s="51" t="s">
        <v>119</v>
      </c>
      <c r="I134" s="157" t="s">
        <v>134</v>
      </c>
      <c r="J134" s="157"/>
      <c r="K134" s="157"/>
    </row>
    <row r="135" spans="1:14" ht="70.5" customHeight="1" x14ac:dyDescent="0.25">
      <c r="A135" s="250" t="s">
        <v>188</v>
      </c>
      <c r="B135" s="251"/>
      <c r="C135" s="252"/>
      <c r="D135" s="239" t="s">
        <v>52</v>
      </c>
      <c r="E135" s="240"/>
      <c r="F135" s="55" t="s">
        <v>52</v>
      </c>
      <c r="G135" s="55" t="s">
        <v>150</v>
      </c>
      <c r="H135" s="55"/>
      <c r="I135" s="155">
        <f>I136+I137</f>
        <v>0</v>
      </c>
      <c r="J135" s="155">
        <f t="shared" ref="J135:K135" si="20">J137</f>
        <v>0</v>
      </c>
      <c r="K135" s="155">
        <f t="shared" si="20"/>
        <v>0</v>
      </c>
      <c r="L135" s="64"/>
      <c r="M135" s="16"/>
      <c r="N135" s="16"/>
    </row>
    <row r="136" spans="1:14" s="16" customFormat="1" ht="60" hidden="1" customHeight="1" x14ac:dyDescent="0.25">
      <c r="A136" s="261" t="s">
        <v>115</v>
      </c>
      <c r="B136" s="262"/>
      <c r="C136" s="263"/>
      <c r="D136" s="181"/>
      <c r="E136" s="51" t="s">
        <v>52</v>
      </c>
      <c r="F136" s="51" t="s">
        <v>52</v>
      </c>
      <c r="G136" s="51" t="s">
        <v>127</v>
      </c>
      <c r="H136" s="51" t="s">
        <v>116</v>
      </c>
      <c r="I136" s="157"/>
      <c r="J136" s="157"/>
      <c r="K136" s="157"/>
      <c r="L136" s="43"/>
      <c r="M136"/>
      <c r="N136"/>
    </row>
    <row r="137" spans="1:14" ht="25.5" customHeight="1" x14ac:dyDescent="0.25">
      <c r="A137" s="277" t="s">
        <v>124</v>
      </c>
      <c r="B137" s="278"/>
      <c r="C137" s="279"/>
      <c r="D137" s="235" t="s">
        <v>52</v>
      </c>
      <c r="E137" s="236"/>
      <c r="F137" s="51" t="s">
        <v>52</v>
      </c>
      <c r="G137" s="51" t="s">
        <v>150</v>
      </c>
      <c r="H137" s="51" t="s">
        <v>117</v>
      </c>
      <c r="I137" s="208">
        <v>0</v>
      </c>
      <c r="J137" s="157">
        <v>0</v>
      </c>
      <c r="K137" s="157">
        <v>0</v>
      </c>
    </row>
    <row r="138" spans="1:14" ht="5.25" customHeight="1" x14ac:dyDescent="0.25">
      <c r="A138" s="273"/>
      <c r="B138" s="274"/>
      <c r="C138" s="274"/>
      <c r="D138" s="274"/>
      <c r="E138" s="274"/>
      <c r="F138" s="274"/>
      <c r="G138" s="274"/>
      <c r="H138" s="274"/>
      <c r="I138" s="274"/>
      <c r="J138" s="274"/>
      <c r="K138" s="275"/>
    </row>
    <row r="139" spans="1:14" ht="22.5" customHeight="1" x14ac:dyDescent="0.25">
      <c r="A139" s="247" t="s">
        <v>96</v>
      </c>
      <c r="B139" s="248"/>
      <c r="C139" s="249"/>
      <c r="D139" s="237" t="s">
        <v>57</v>
      </c>
      <c r="E139" s="238"/>
      <c r="F139" s="58" t="s">
        <v>49</v>
      </c>
      <c r="G139" s="58"/>
      <c r="H139" s="58"/>
      <c r="I139" s="155">
        <f>I140+I144</f>
        <v>2163561.9900000002</v>
      </c>
      <c r="J139" s="155">
        <f t="shared" ref="J139:K139" si="21">J140</f>
        <v>0</v>
      </c>
      <c r="K139" s="155">
        <f t="shared" si="21"/>
        <v>0</v>
      </c>
    </row>
    <row r="140" spans="1:14" ht="18.75" customHeight="1" x14ac:dyDescent="0.25">
      <c r="A140" s="247" t="s">
        <v>20</v>
      </c>
      <c r="B140" s="248"/>
      <c r="C140" s="249"/>
      <c r="D140" s="239" t="s">
        <v>57</v>
      </c>
      <c r="E140" s="240"/>
      <c r="F140" s="55" t="s">
        <v>48</v>
      </c>
      <c r="G140" s="55"/>
      <c r="H140" s="55"/>
      <c r="I140" s="155">
        <f>I141</f>
        <v>1828961.9900000002</v>
      </c>
      <c r="J140" s="155">
        <f>J141</f>
        <v>0</v>
      </c>
      <c r="K140" s="155">
        <f>K141</f>
        <v>0</v>
      </c>
    </row>
    <row r="141" spans="1:14" ht="71.25" customHeight="1" x14ac:dyDescent="0.25">
      <c r="A141" s="250" t="s">
        <v>188</v>
      </c>
      <c r="B141" s="251"/>
      <c r="C141" s="252"/>
      <c r="D141" s="239" t="s">
        <v>57</v>
      </c>
      <c r="E141" s="240"/>
      <c r="F141" s="55" t="s">
        <v>48</v>
      </c>
      <c r="G141" s="55" t="s">
        <v>150</v>
      </c>
      <c r="H141" s="55"/>
      <c r="I141" s="155">
        <f>I142+I143</f>
        <v>1828961.9900000002</v>
      </c>
      <c r="J141" s="155">
        <f t="shared" ref="J141:K141" si="22">J142+J143</f>
        <v>0</v>
      </c>
      <c r="K141" s="155">
        <f t="shared" si="22"/>
        <v>0</v>
      </c>
      <c r="L141" s="62"/>
      <c r="M141" s="29"/>
      <c r="N141" s="29"/>
    </row>
    <row r="142" spans="1:14" s="29" customFormat="1" ht="28.5" customHeight="1" x14ac:dyDescent="0.25">
      <c r="A142" s="277" t="s">
        <v>124</v>
      </c>
      <c r="B142" s="278"/>
      <c r="C142" s="279"/>
      <c r="D142" s="235" t="s">
        <v>57</v>
      </c>
      <c r="E142" s="236"/>
      <c r="F142" s="51" t="s">
        <v>48</v>
      </c>
      <c r="G142" s="51" t="s">
        <v>150</v>
      </c>
      <c r="H142" s="51" t="s">
        <v>117</v>
      </c>
      <c r="I142" s="208">
        <v>488242.37</v>
      </c>
      <c r="J142" s="157">
        <v>0</v>
      </c>
      <c r="K142" s="157">
        <v>0</v>
      </c>
      <c r="L142" s="62"/>
    </row>
    <row r="143" spans="1:14" s="29" customFormat="1" ht="24" customHeight="1" x14ac:dyDescent="0.25">
      <c r="A143" s="277" t="s">
        <v>120</v>
      </c>
      <c r="B143" s="278"/>
      <c r="C143" s="279"/>
      <c r="D143" s="235" t="s">
        <v>57</v>
      </c>
      <c r="E143" s="236"/>
      <c r="F143" s="51" t="s">
        <v>48</v>
      </c>
      <c r="G143" s="51" t="s">
        <v>150</v>
      </c>
      <c r="H143" s="51" t="s">
        <v>108</v>
      </c>
      <c r="I143" s="208">
        <v>1340719.6200000001</v>
      </c>
      <c r="J143" s="157" t="s">
        <v>134</v>
      </c>
      <c r="K143" s="157">
        <v>0</v>
      </c>
      <c r="L143" s="43"/>
      <c r="M143"/>
      <c r="N143"/>
    </row>
    <row r="144" spans="1:14" ht="34.5" customHeight="1" x14ac:dyDescent="0.25">
      <c r="A144" s="247" t="s">
        <v>160</v>
      </c>
      <c r="B144" s="248"/>
      <c r="C144" s="249"/>
      <c r="D144" s="239" t="s">
        <v>57</v>
      </c>
      <c r="E144" s="240"/>
      <c r="F144" s="55" t="s">
        <v>51</v>
      </c>
      <c r="G144" s="55"/>
      <c r="H144" s="55"/>
      <c r="I144" s="155">
        <f>I145</f>
        <v>334600</v>
      </c>
      <c r="J144" s="155" t="str">
        <f t="shared" ref="J144" si="23">J145</f>
        <v>0</v>
      </c>
      <c r="K144" s="155">
        <v>0</v>
      </c>
    </row>
    <row r="145" spans="1:14" ht="72" customHeight="1" x14ac:dyDescent="0.25">
      <c r="A145" s="250" t="s">
        <v>188</v>
      </c>
      <c r="B145" s="251"/>
      <c r="C145" s="252"/>
      <c r="D145" s="239" t="s">
        <v>57</v>
      </c>
      <c r="E145" s="240"/>
      <c r="F145" s="55" t="s">
        <v>51</v>
      </c>
      <c r="G145" s="55" t="s">
        <v>150</v>
      </c>
      <c r="H145" s="55"/>
      <c r="I145" s="155">
        <f>I146</f>
        <v>334600</v>
      </c>
      <c r="J145" s="155" t="str">
        <f t="shared" ref="J145:K145" si="24">J146</f>
        <v>0</v>
      </c>
      <c r="K145" s="155">
        <f t="shared" si="24"/>
        <v>0</v>
      </c>
      <c r="L145" s="62"/>
      <c r="M145" s="29"/>
      <c r="N145" s="29"/>
    </row>
    <row r="146" spans="1:14" s="29" customFormat="1" ht="23.25" customHeight="1" x14ac:dyDescent="0.25">
      <c r="A146" s="267" t="s">
        <v>120</v>
      </c>
      <c r="B146" s="268"/>
      <c r="C146" s="269"/>
      <c r="D146" s="235" t="s">
        <v>57</v>
      </c>
      <c r="E146" s="236"/>
      <c r="F146" s="51" t="s">
        <v>51</v>
      </c>
      <c r="G146" s="51" t="s">
        <v>150</v>
      </c>
      <c r="H146" s="51" t="s">
        <v>108</v>
      </c>
      <c r="I146" s="208">
        <v>334600</v>
      </c>
      <c r="J146" s="157" t="s">
        <v>134</v>
      </c>
      <c r="K146" s="157">
        <v>0</v>
      </c>
      <c r="L146" s="43"/>
      <c r="M146"/>
      <c r="N146"/>
    </row>
    <row r="147" spans="1:14" ht="6.75" customHeight="1" x14ac:dyDescent="0.25">
      <c r="A147" s="241"/>
      <c r="B147" s="242"/>
      <c r="C147" s="242"/>
      <c r="D147" s="242"/>
      <c r="E147" s="242"/>
      <c r="F147" s="242"/>
      <c r="G147" s="242"/>
      <c r="H147" s="242"/>
      <c r="I147" s="242"/>
      <c r="J147" s="242"/>
      <c r="K147" s="243"/>
    </row>
    <row r="148" spans="1:14" ht="15.75" customHeight="1" x14ac:dyDescent="0.3">
      <c r="A148" s="255" t="s">
        <v>22</v>
      </c>
      <c r="B148" s="256"/>
      <c r="C148" s="257"/>
      <c r="D148" s="253" t="s">
        <v>54</v>
      </c>
      <c r="E148" s="254"/>
      <c r="F148" s="57" t="s">
        <v>49</v>
      </c>
      <c r="G148" s="57"/>
      <c r="H148" s="57"/>
      <c r="I148" s="155">
        <f>I149</f>
        <v>6000</v>
      </c>
      <c r="J148" s="155">
        <f t="shared" ref="J148:K148" si="25">J149</f>
        <v>7000</v>
      </c>
      <c r="K148" s="155">
        <f t="shared" si="25"/>
        <v>7000</v>
      </c>
    </row>
    <row r="149" spans="1:14" ht="15.75" x14ac:dyDescent="0.25">
      <c r="A149" s="247" t="s">
        <v>60</v>
      </c>
      <c r="B149" s="248"/>
      <c r="C149" s="249"/>
      <c r="D149" s="237" t="s">
        <v>54</v>
      </c>
      <c r="E149" s="238"/>
      <c r="F149" s="58" t="s">
        <v>48</v>
      </c>
      <c r="G149" s="58"/>
      <c r="H149" s="58"/>
      <c r="I149" s="152">
        <f>I150</f>
        <v>6000</v>
      </c>
      <c r="J149" s="152">
        <f t="shared" ref="J149:K149" si="26">J150</f>
        <v>7000</v>
      </c>
      <c r="K149" s="155">
        <f t="shared" si="26"/>
        <v>7000</v>
      </c>
      <c r="L149" s="66"/>
      <c r="M149" s="25"/>
      <c r="N149" s="25"/>
    </row>
    <row r="150" spans="1:14" s="25" customFormat="1" ht="39.75" customHeight="1" x14ac:dyDescent="0.25">
      <c r="A150" s="244" t="s">
        <v>121</v>
      </c>
      <c r="B150" s="245"/>
      <c r="C150" s="246"/>
      <c r="D150" s="239" t="s">
        <v>54</v>
      </c>
      <c r="E150" s="240"/>
      <c r="F150" s="55" t="s">
        <v>48</v>
      </c>
      <c r="G150" s="55" t="s">
        <v>149</v>
      </c>
      <c r="H150" s="55"/>
      <c r="I150" s="153">
        <f>I151</f>
        <v>6000</v>
      </c>
      <c r="J150" s="153">
        <f t="shared" ref="J150:K150" si="27">J151</f>
        <v>7000</v>
      </c>
      <c r="K150" s="155">
        <f t="shared" si="27"/>
        <v>7000</v>
      </c>
      <c r="L150" s="64"/>
      <c r="M150" s="16"/>
      <c r="N150" s="16"/>
    </row>
    <row r="151" spans="1:14" s="16" customFormat="1" ht="26.25" customHeight="1" x14ac:dyDescent="0.25">
      <c r="A151" s="267" t="s">
        <v>130</v>
      </c>
      <c r="B151" s="268"/>
      <c r="C151" s="269"/>
      <c r="D151" s="235" t="s">
        <v>54</v>
      </c>
      <c r="E151" s="236"/>
      <c r="F151" s="51" t="s">
        <v>48</v>
      </c>
      <c r="G151" s="51" t="s">
        <v>149</v>
      </c>
      <c r="H151" s="51" t="s">
        <v>123</v>
      </c>
      <c r="I151" s="210">
        <v>6000</v>
      </c>
      <c r="J151" s="154">
        <v>7000</v>
      </c>
      <c r="K151" s="157">
        <v>7000</v>
      </c>
      <c r="L151" s="64"/>
    </row>
    <row r="152" spans="1:14" ht="8.25" customHeight="1" x14ac:dyDescent="0.25">
      <c r="A152" s="241"/>
      <c r="B152" s="242"/>
      <c r="C152" s="242"/>
      <c r="D152" s="242"/>
      <c r="E152" s="242"/>
      <c r="F152" s="242"/>
      <c r="G152" s="242"/>
      <c r="H152" s="242"/>
      <c r="I152" s="242"/>
      <c r="J152" s="242"/>
      <c r="K152" s="243"/>
    </row>
    <row r="153" spans="1:14" ht="21.75" customHeight="1" x14ac:dyDescent="0.3">
      <c r="A153" s="255" t="s">
        <v>21</v>
      </c>
      <c r="B153" s="256"/>
      <c r="C153" s="257"/>
      <c r="D153" s="237" t="s">
        <v>94</v>
      </c>
      <c r="E153" s="238"/>
      <c r="F153" s="58" t="s">
        <v>49</v>
      </c>
      <c r="G153" s="58"/>
      <c r="H153" s="58"/>
      <c r="I153" s="155">
        <f>I154</f>
        <v>9577</v>
      </c>
      <c r="J153" s="155">
        <f>J154</f>
        <v>0</v>
      </c>
      <c r="K153" s="155">
        <f t="shared" ref="K153" si="28">K154</f>
        <v>0</v>
      </c>
      <c r="L153" s="50"/>
      <c r="M153" s="12"/>
      <c r="N153" s="12"/>
    </row>
    <row r="154" spans="1:14" s="12" customFormat="1" ht="17.25" customHeight="1" x14ac:dyDescent="0.25">
      <c r="A154" s="288" t="s">
        <v>89</v>
      </c>
      <c r="B154" s="289"/>
      <c r="C154" s="290"/>
      <c r="D154" s="237" t="s">
        <v>94</v>
      </c>
      <c r="E154" s="238"/>
      <c r="F154" s="58" t="s">
        <v>50</v>
      </c>
      <c r="G154" s="58"/>
      <c r="H154" s="58"/>
      <c r="I154" s="155">
        <f>I155+I158</f>
        <v>9577</v>
      </c>
      <c r="J154" s="155"/>
      <c r="K154" s="155"/>
      <c r="L154" s="43"/>
      <c r="M154"/>
      <c r="N154"/>
    </row>
    <row r="155" spans="1:14" s="12" customFormat="1" ht="72.75" customHeight="1" x14ac:dyDescent="0.25">
      <c r="A155" s="250" t="s">
        <v>188</v>
      </c>
      <c r="B155" s="251"/>
      <c r="C155" s="252"/>
      <c r="D155" s="239" t="s">
        <v>94</v>
      </c>
      <c r="E155" s="240"/>
      <c r="F155" s="55" t="s">
        <v>50</v>
      </c>
      <c r="G155" s="55" t="s">
        <v>150</v>
      </c>
      <c r="H155" s="55"/>
      <c r="I155" s="155">
        <f>I156+I157</f>
        <v>0</v>
      </c>
      <c r="J155" s="155"/>
      <c r="K155" s="155"/>
      <c r="L155" s="43"/>
      <c r="M155"/>
      <c r="N155"/>
    </row>
    <row r="156" spans="1:14" s="12" customFormat="1" ht="56.25" customHeight="1" x14ac:dyDescent="0.25">
      <c r="A156" s="261" t="s">
        <v>115</v>
      </c>
      <c r="B156" s="262"/>
      <c r="C156" s="263"/>
      <c r="D156" s="235" t="s">
        <v>94</v>
      </c>
      <c r="E156" s="236"/>
      <c r="F156" s="51" t="s">
        <v>50</v>
      </c>
      <c r="G156" s="51" t="s">
        <v>150</v>
      </c>
      <c r="H156" s="51" t="s">
        <v>116</v>
      </c>
      <c r="I156" s="208">
        <v>0</v>
      </c>
      <c r="J156" s="155"/>
      <c r="K156" s="155"/>
      <c r="L156" s="43"/>
      <c r="M156"/>
      <c r="N156"/>
    </row>
    <row r="157" spans="1:14" s="12" customFormat="1" ht="38.25" customHeight="1" x14ac:dyDescent="0.25">
      <c r="A157" s="261" t="s">
        <v>124</v>
      </c>
      <c r="B157" s="262"/>
      <c r="C157" s="263"/>
      <c r="D157" s="235" t="s">
        <v>94</v>
      </c>
      <c r="E157" s="236"/>
      <c r="F157" s="51" t="s">
        <v>50</v>
      </c>
      <c r="G157" s="51" t="s">
        <v>150</v>
      </c>
      <c r="H157" s="51" t="s">
        <v>117</v>
      </c>
      <c r="I157" s="208">
        <v>0</v>
      </c>
      <c r="J157" s="155"/>
      <c r="K157" s="155"/>
      <c r="L157" s="43"/>
      <c r="M157"/>
      <c r="N157"/>
    </row>
    <row r="158" spans="1:14" ht="42.75" customHeight="1" x14ac:dyDescent="0.25">
      <c r="A158" s="244" t="s">
        <v>121</v>
      </c>
      <c r="B158" s="245"/>
      <c r="C158" s="246"/>
      <c r="D158" s="239" t="s">
        <v>94</v>
      </c>
      <c r="E158" s="240"/>
      <c r="F158" s="55" t="s">
        <v>50</v>
      </c>
      <c r="G158" s="55" t="s">
        <v>149</v>
      </c>
      <c r="H158" s="55"/>
      <c r="I158" s="155">
        <f>I159</f>
        <v>9577</v>
      </c>
      <c r="J158" s="155">
        <f t="shared" ref="J158:K158" si="29">J159</f>
        <v>0</v>
      </c>
      <c r="K158" s="155">
        <f t="shared" si="29"/>
        <v>0</v>
      </c>
      <c r="L158" s="56"/>
      <c r="M158" s="34"/>
      <c r="N158" s="34"/>
    </row>
    <row r="159" spans="1:14" s="34" customFormat="1" ht="23.25" customHeight="1" x14ac:dyDescent="0.25">
      <c r="A159" s="277" t="s">
        <v>118</v>
      </c>
      <c r="B159" s="278"/>
      <c r="C159" s="279"/>
      <c r="D159" s="235" t="s">
        <v>94</v>
      </c>
      <c r="E159" s="236"/>
      <c r="F159" s="51" t="s">
        <v>50</v>
      </c>
      <c r="G159" s="51" t="s">
        <v>149</v>
      </c>
      <c r="H159" s="51" t="s">
        <v>119</v>
      </c>
      <c r="I159" s="208">
        <v>9577</v>
      </c>
      <c r="J159" s="157">
        <v>0</v>
      </c>
      <c r="K159" s="157">
        <v>0</v>
      </c>
      <c r="L159" s="43"/>
      <c r="M159"/>
      <c r="N159"/>
    </row>
    <row r="160" spans="1:14" s="12" customFormat="1" ht="31.5" hidden="1" customHeight="1" x14ac:dyDescent="0.25">
      <c r="A160" s="267" t="s">
        <v>130</v>
      </c>
      <c r="B160" s="268"/>
      <c r="C160" s="269"/>
      <c r="D160" s="187"/>
      <c r="E160" s="51" t="s">
        <v>94</v>
      </c>
      <c r="F160" s="51" t="s">
        <v>50</v>
      </c>
      <c r="G160" s="51" t="s">
        <v>127</v>
      </c>
      <c r="H160" s="51" t="s">
        <v>123</v>
      </c>
      <c r="I160" s="51" t="s">
        <v>134</v>
      </c>
      <c r="J160" s="124"/>
      <c r="K160" s="168"/>
      <c r="L160" s="50"/>
    </row>
    <row r="161" spans="1:14" s="12" customFormat="1" ht="9.75" customHeight="1" x14ac:dyDescent="0.25">
      <c r="A161" s="273"/>
      <c r="B161" s="274"/>
      <c r="C161" s="274"/>
      <c r="D161" s="274"/>
      <c r="E161" s="274"/>
      <c r="F161" s="274"/>
      <c r="G161" s="274"/>
      <c r="H161" s="274"/>
      <c r="I161" s="274"/>
      <c r="J161" s="274"/>
      <c r="K161" s="275"/>
      <c r="L161" s="43"/>
      <c r="M161"/>
      <c r="N161"/>
    </row>
    <row r="162" spans="1:14" ht="21.75" customHeight="1" x14ac:dyDescent="0.25">
      <c r="A162" s="247" t="s">
        <v>91</v>
      </c>
      <c r="B162" s="248"/>
      <c r="C162" s="249"/>
      <c r="D162" s="237" t="s">
        <v>97</v>
      </c>
      <c r="E162" s="238"/>
      <c r="F162" s="58" t="s">
        <v>49</v>
      </c>
      <c r="G162" s="58"/>
      <c r="H162" s="58"/>
      <c r="I162" s="155">
        <f>I163</f>
        <v>96000</v>
      </c>
      <c r="J162" s="155">
        <f t="shared" ref="J162:K162" si="30">J163</f>
        <v>104100</v>
      </c>
      <c r="K162" s="155">
        <f t="shared" si="30"/>
        <v>104100</v>
      </c>
    </row>
    <row r="163" spans="1:14" ht="39.75" customHeight="1" x14ac:dyDescent="0.25">
      <c r="A163" s="357" t="s">
        <v>93</v>
      </c>
      <c r="B163" s="358"/>
      <c r="C163" s="359"/>
      <c r="D163" s="237" t="s">
        <v>97</v>
      </c>
      <c r="E163" s="238"/>
      <c r="F163" s="58" t="s">
        <v>51</v>
      </c>
      <c r="G163" s="58"/>
      <c r="H163" s="58"/>
      <c r="I163" s="155">
        <f>I164</f>
        <v>96000</v>
      </c>
      <c r="J163" s="155">
        <f t="shared" ref="J163:K164" si="31">J164</f>
        <v>104100</v>
      </c>
      <c r="K163" s="155">
        <f t="shared" si="31"/>
        <v>104100</v>
      </c>
    </row>
    <row r="164" spans="1:14" ht="43.5" customHeight="1" x14ac:dyDescent="0.25">
      <c r="A164" s="250" t="s">
        <v>121</v>
      </c>
      <c r="B164" s="251"/>
      <c r="C164" s="252"/>
      <c r="D164" s="239" t="s">
        <v>97</v>
      </c>
      <c r="E164" s="240"/>
      <c r="F164" s="55" t="s">
        <v>51</v>
      </c>
      <c r="G164" s="55" t="s">
        <v>149</v>
      </c>
      <c r="H164" s="55"/>
      <c r="I164" s="155">
        <f>I165</f>
        <v>96000</v>
      </c>
      <c r="J164" s="155">
        <f t="shared" si="31"/>
        <v>104100</v>
      </c>
      <c r="K164" s="155">
        <f t="shared" si="31"/>
        <v>104100</v>
      </c>
    </row>
    <row r="165" spans="1:14" ht="27.75" customHeight="1" x14ac:dyDescent="0.25">
      <c r="A165" s="261" t="s">
        <v>124</v>
      </c>
      <c r="B165" s="262"/>
      <c r="C165" s="263"/>
      <c r="D165" s="235" t="s">
        <v>97</v>
      </c>
      <c r="E165" s="236"/>
      <c r="F165" s="51" t="s">
        <v>51</v>
      </c>
      <c r="G165" s="51" t="s">
        <v>149</v>
      </c>
      <c r="H165" s="51" t="s">
        <v>117</v>
      </c>
      <c r="I165" s="208">
        <v>96000</v>
      </c>
      <c r="J165" s="157">
        <v>104100</v>
      </c>
      <c r="K165" s="157">
        <v>104100</v>
      </c>
    </row>
    <row r="166" spans="1:14" ht="19.5" customHeight="1" x14ac:dyDescent="0.3">
      <c r="A166" s="280" t="s">
        <v>28</v>
      </c>
      <c r="B166" s="297"/>
      <c r="C166" s="281"/>
      <c r="D166" s="280"/>
      <c r="E166" s="281"/>
      <c r="F166" s="67"/>
      <c r="G166" s="67"/>
      <c r="H166" s="67"/>
      <c r="I166" s="156">
        <f>I162+I153+I148+I139+I128+I115+I106+I101+I94+I67</f>
        <v>9288979.5799999982</v>
      </c>
      <c r="J166" s="156">
        <f>J67+J94+J101+J106+J115+J128+J139+J148+J153+J162</f>
        <v>7421983</v>
      </c>
      <c r="K166" s="156">
        <f>K67+K94+K101+K106+K115+K128+K139+K148+K153+K162</f>
        <v>7573883</v>
      </c>
    </row>
    <row r="167" spans="1:14" ht="6.75" customHeight="1" x14ac:dyDescent="0.3">
      <c r="A167" s="68"/>
      <c r="B167" s="68"/>
      <c r="C167" s="68"/>
      <c r="D167" s="184"/>
      <c r="E167" s="69"/>
      <c r="F167" s="69"/>
      <c r="G167" s="69"/>
      <c r="H167" s="69"/>
      <c r="I167" s="97"/>
      <c r="J167" s="97"/>
      <c r="K167" s="170"/>
    </row>
    <row r="168" spans="1:14" ht="22.5" customHeight="1" x14ac:dyDescent="0.25">
      <c r="A168" s="343" t="s">
        <v>179</v>
      </c>
      <c r="B168" s="343"/>
      <c r="C168" s="343"/>
      <c r="D168" s="343"/>
      <c r="E168" s="343"/>
      <c r="F168" s="343"/>
      <c r="G168" s="343"/>
      <c r="H168" s="343"/>
      <c r="I168" s="343"/>
      <c r="J168" s="343"/>
      <c r="K168" s="343"/>
    </row>
    <row r="169" spans="1:14" ht="7.5" hidden="1" customHeight="1" x14ac:dyDescent="0.3">
      <c r="A169" s="68"/>
      <c r="B169" s="68"/>
      <c r="C169" s="68"/>
      <c r="D169" s="184"/>
      <c r="E169" s="69"/>
      <c r="F169" s="69"/>
      <c r="G169" s="69"/>
      <c r="H169" s="69"/>
      <c r="I169" s="97"/>
      <c r="J169" s="97"/>
      <c r="K169" s="170"/>
    </row>
    <row r="170" spans="1:14" ht="14.25" customHeight="1" x14ac:dyDescent="0.25">
      <c r="A170" s="284" t="s">
        <v>165</v>
      </c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</row>
    <row r="171" spans="1:14" ht="12" customHeight="1" x14ac:dyDescent="0.25">
      <c r="A171" s="284" t="s">
        <v>32</v>
      </c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</row>
    <row r="172" spans="1:14" ht="15.75" customHeight="1" x14ac:dyDescent="0.25">
      <c r="A172" s="284" t="s">
        <v>31</v>
      </c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</row>
    <row r="173" spans="1:14" ht="17.25" customHeight="1" x14ac:dyDescent="0.25">
      <c r="A173" s="284" t="s">
        <v>208</v>
      </c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</row>
    <row r="174" spans="1:14" ht="18.75" hidden="1" customHeight="1" x14ac:dyDescent="0.3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82"/>
      <c r="M174" s="15"/>
      <c r="N174" s="15"/>
    </row>
    <row r="175" spans="1:14" s="15" customFormat="1" ht="45.75" customHeight="1" x14ac:dyDescent="0.25">
      <c r="A175" s="283" t="s">
        <v>184</v>
      </c>
      <c r="B175" s="283"/>
      <c r="C175" s="283"/>
      <c r="D175" s="283"/>
      <c r="E175" s="283"/>
      <c r="F175" s="283"/>
      <c r="G175" s="283"/>
      <c r="H175" s="283"/>
      <c r="I175" s="283"/>
      <c r="J175" s="283"/>
      <c r="K175" s="283"/>
      <c r="L175" s="43"/>
      <c r="M175"/>
      <c r="N175"/>
    </row>
    <row r="176" spans="1:14" ht="6" customHeight="1" x14ac:dyDescent="0.3">
      <c r="A176" s="70"/>
      <c r="B176" s="70"/>
      <c r="C176" s="70"/>
      <c r="D176" s="70"/>
      <c r="E176" s="71"/>
      <c r="F176" s="71"/>
      <c r="G176" s="71"/>
      <c r="H176" s="71"/>
      <c r="I176" s="71"/>
      <c r="J176" s="71"/>
      <c r="K176" s="171"/>
      <c r="L176" s="52"/>
      <c r="M176" s="11"/>
      <c r="N176" s="11"/>
    </row>
    <row r="177" spans="1:14" s="11" customFormat="1" ht="35.25" customHeight="1" x14ac:dyDescent="0.2">
      <c r="A177" s="340" t="s">
        <v>156</v>
      </c>
      <c r="B177" s="341"/>
      <c r="C177" s="342"/>
      <c r="D177" s="520" t="s">
        <v>171</v>
      </c>
      <c r="E177" s="521"/>
      <c r="F177" s="521"/>
      <c r="G177" s="521"/>
      <c r="H177" s="522"/>
      <c r="I177" s="78" t="s">
        <v>163</v>
      </c>
      <c r="J177" s="78" t="s">
        <v>176</v>
      </c>
      <c r="K177" s="180" t="s">
        <v>182</v>
      </c>
      <c r="L177" s="52"/>
    </row>
    <row r="178" spans="1:14" s="11" customFormat="1" ht="18" customHeight="1" x14ac:dyDescent="0.25">
      <c r="A178" s="285">
        <v>1</v>
      </c>
      <c r="B178" s="286"/>
      <c r="C178" s="287"/>
      <c r="D178" s="523">
        <v>2</v>
      </c>
      <c r="E178" s="524"/>
      <c r="F178" s="524"/>
      <c r="G178" s="524"/>
      <c r="H178" s="525"/>
      <c r="I178" s="72" t="s">
        <v>157</v>
      </c>
      <c r="J178" s="72"/>
      <c r="K178" s="177"/>
      <c r="L178" s="43"/>
      <c r="M178" s="15"/>
      <c r="N178" s="15"/>
    </row>
    <row r="179" spans="1:14" s="15" customFormat="1" ht="81.75" customHeight="1" x14ac:dyDescent="0.25">
      <c r="A179" s="244" t="s">
        <v>191</v>
      </c>
      <c r="B179" s="245"/>
      <c r="C179" s="246"/>
      <c r="D179" s="298" t="s">
        <v>150</v>
      </c>
      <c r="E179" s="299"/>
      <c r="F179" s="299"/>
      <c r="G179" s="299"/>
      <c r="H179" s="300"/>
      <c r="I179" s="199">
        <f>I103+I135+I141+I145+I121+I155</f>
        <v>3371666.5500000003</v>
      </c>
      <c r="J179" s="199">
        <f>J139</f>
        <v>0</v>
      </c>
      <c r="K179" s="178">
        <v>0</v>
      </c>
      <c r="L179" s="43"/>
    </row>
    <row r="180" spans="1:14" s="15" customFormat="1" ht="68.25" customHeight="1" x14ac:dyDescent="0.25">
      <c r="A180" s="250" t="s">
        <v>192</v>
      </c>
      <c r="B180" s="251"/>
      <c r="C180" s="252"/>
      <c r="D180" s="298" t="s">
        <v>151</v>
      </c>
      <c r="E180" s="299"/>
      <c r="F180" s="299"/>
      <c r="G180" s="299"/>
      <c r="H180" s="300"/>
      <c r="I180" s="178">
        <f>I123</f>
        <v>0</v>
      </c>
      <c r="J180" s="178"/>
      <c r="K180" s="178">
        <v>0</v>
      </c>
      <c r="L180" s="43"/>
    </row>
    <row r="181" spans="1:14" s="15" customFormat="1" ht="68.25" customHeight="1" x14ac:dyDescent="0.25">
      <c r="A181" s="514" t="s">
        <v>194</v>
      </c>
      <c r="B181" s="515"/>
      <c r="C181" s="516"/>
      <c r="D181" s="298" t="s">
        <v>161</v>
      </c>
      <c r="E181" s="299"/>
      <c r="F181" s="299"/>
      <c r="G181" s="299"/>
      <c r="H181" s="300"/>
      <c r="I181" s="178">
        <f>I106</f>
        <v>2522996.7999999998</v>
      </c>
      <c r="J181" s="178" t="str">
        <f>J106</f>
        <v>1242783</v>
      </c>
      <c r="K181" s="178">
        <f>K106</f>
        <v>1326583</v>
      </c>
      <c r="L181" s="59"/>
      <c r="M181" s="30"/>
      <c r="N181" s="30"/>
    </row>
    <row r="182" spans="1:14" s="30" customFormat="1" ht="31.5" customHeight="1" x14ac:dyDescent="0.25">
      <c r="A182" s="247" t="s">
        <v>153</v>
      </c>
      <c r="B182" s="248"/>
      <c r="C182" s="249"/>
      <c r="D182" s="301"/>
      <c r="E182" s="302"/>
      <c r="F182" s="302"/>
      <c r="G182" s="302"/>
      <c r="H182" s="303"/>
      <c r="I182" s="178">
        <f>I179+I180+I181</f>
        <v>5894663.3499999996</v>
      </c>
      <c r="J182" s="178">
        <f>J179+J180+J181</f>
        <v>1242783</v>
      </c>
      <c r="K182" s="178">
        <f>K181</f>
        <v>1326583</v>
      </c>
      <c r="L182" s="43"/>
      <c r="M182"/>
      <c r="N182"/>
    </row>
    <row r="183" spans="1:14" ht="5.25" customHeight="1" x14ac:dyDescent="0.3">
      <c r="A183" s="70"/>
      <c r="B183" s="70"/>
      <c r="C183" s="70"/>
      <c r="D183" s="70"/>
      <c r="E183" s="71"/>
      <c r="F183" s="71"/>
      <c r="G183" s="71"/>
      <c r="H183" s="71"/>
      <c r="I183" s="71"/>
      <c r="J183" s="71"/>
      <c r="K183" s="171"/>
    </row>
    <row r="184" spans="1:14" ht="15.75" customHeight="1" x14ac:dyDescent="0.25">
      <c r="A184" s="343" t="s">
        <v>180</v>
      </c>
      <c r="B184" s="343"/>
      <c r="C184" s="343"/>
      <c r="D184" s="343"/>
      <c r="E184" s="343"/>
      <c r="F184" s="343"/>
      <c r="G184" s="343"/>
      <c r="H184" s="343"/>
      <c r="I184" s="343"/>
      <c r="J184" s="343"/>
      <c r="K184" s="343"/>
    </row>
    <row r="185" spans="1:14" ht="2.25" customHeight="1" x14ac:dyDescent="0.25">
      <c r="A185" s="2"/>
    </row>
    <row r="186" spans="1:14" ht="21.75" customHeight="1" x14ac:dyDescent="0.25">
      <c r="A186" s="284" t="s">
        <v>140</v>
      </c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</row>
    <row r="187" spans="1:14" ht="14.25" customHeight="1" x14ac:dyDescent="0.25">
      <c r="A187" s="284" t="s">
        <v>32</v>
      </c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</row>
    <row r="188" spans="1:14" ht="15" customHeight="1" x14ac:dyDescent="0.25">
      <c r="A188" s="284" t="s">
        <v>31</v>
      </c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</row>
    <row r="189" spans="1:14" ht="16.5" customHeight="1" x14ac:dyDescent="0.25">
      <c r="A189" s="284" t="s">
        <v>209</v>
      </c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</row>
    <row r="190" spans="1:14" ht="16.5" customHeight="1" x14ac:dyDescent="0.25">
      <c r="A190" s="2"/>
      <c r="L190" s="50"/>
      <c r="M190" s="14"/>
      <c r="N190" s="14"/>
    </row>
    <row r="191" spans="1:14" s="14" customFormat="1" ht="22.5" customHeight="1" x14ac:dyDescent="0.25">
      <c r="A191" s="347" t="s">
        <v>185</v>
      </c>
      <c r="B191" s="347"/>
      <c r="C191" s="347"/>
      <c r="D191" s="347"/>
      <c r="E191" s="347"/>
      <c r="F191" s="347"/>
      <c r="G191" s="347"/>
      <c r="H191" s="347"/>
      <c r="I191" s="347"/>
      <c r="J191" s="347"/>
      <c r="K191" s="347"/>
      <c r="L191" s="52"/>
      <c r="M191" s="11"/>
      <c r="N191" s="11"/>
    </row>
    <row r="192" spans="1:14" s="11" customFormat="1" ht="15.75" customHeight="1" x14ac:dyDescent="0.25">
      <c r="A192" s="4"/>
      <c r="B192" s="44"/>
      <c r="C192" s="44"/>
      <c r="D192" s="44"/>
      <c r="E192" s="45"/>
      <c r="F192" s="45"/>
      <c r="G192" s="45"/>
      <c r="H192" s="45"/>
      <c r="I192" s="120"/>
      <c r="J192" s="120"/>
      <c r="K192" s="165"/>
      <c r="L192" s="43"/>
      <c r="M192"/>
      <c r="N192"/>
    </row>
    <row r="193" spans="1:14" ht="153.75" customHeight="1" x14ac:dyDescent="0.25">
      <c r="A193" s="344" t="s">
        <v>3</v>
      </c>
      <c r="B193" s="345"/>
      <c r="C193" s="346"/>
      <c r="D193" s="195" t="s">
        <v>29</v>
      </c>
      <c r="E193" s="92" t="s">
        <v>24</v>
      </c>
      <c r="F193" s="92" t="s">
        <v>25</v>
      </c>
      <c r="G193" s="49" t="s">
        <v>154</v>
      </c>
      <c r="H193" s="92" t="s">
        <v>155</v>
      </c>
      <c r="I193" s="78" t="s">
        <v>163</v>
      </c>
      <c r="J193" s="78" t="s">
        <v>176</v>
      </c>
      <c r="K193" s="180" t="s">
        <v>182</v>
      </c>
    </row>
    <row r="194" spans="1:14" ht="19.5" customHeight="1" x14ac:dyDescent="0.25">
      <c r="A194" s="420">
        <v>1</v>
      </c>
      <c r="B194" s="421"/>
      <c r="C194" s="422"/>
      <c r="D194" s="191">
        <v>2</v>
      </c>
      <c r="E194" s="51" t="s">
        <v>157</v>
      </c>
      <c r="F194" s="51" t="s">
        <v>166</v>
      </c>
      <c r="G194" s="51" t="s">
        <v>167</v>
      </c>
      <c r="H194" s="51" t="s">
        <v>168</v>
      </c>
      <c r="I194" s="119" t="s">
        <v>169</v>
      </c>
      <c r="J194" s="119" t="s">
        <v>170</v>
      </c>
      <c r="K194" s="167">
        <v>9</v>
      </c>
    </row>
    <row r="195" spans="1:14" ht="32.25" customHeight="1" x14ac:dyDescent="0.25">
      <c r="A195" s="304" t="s">
        <v>172</v>
      </c>
      <c r="B195" s="305"/>
      <c r="C195" s="306"/>
      <c r="D195" s="198">
        <v>949</v>
      </c>
      <c r="E195" s="51"/>
      <c r="F195" s="51"/>
      <c r="G195" s="51"/>
      <c r="H195" s="51"/>
      <c r="I195" s="202">
        <f>I299</f>
        <v>9288979.5800000001</v>
      </c>
      <c r="J195" s="202">
        <f>J299</f>
        <v>7421983</v>
      </c>
      <c r="K195" s="202">
        <f>K299</f>
        <v>7573883</v>
      </c>
    </row>
    <row r="196" spans="1:14" ht="31.5" customHeight="1" x14ac:dyDescent="0.25">
      <c r="A196" s="325" t="s">
        <v>4</v>
      </c>
      <c r="B196" s="326"/>
      <c r="C196" s="327"/>
      <c r="D196" s="196">
        <v>949</v>
      </c>
      <c r="E196" s="53" t="s">
        <v>48</v>
      </c>
      <c r="F196" s="53" t="s">
        <v>49</v>
      </c>
      <c r="G196" s="53"/>
      <c r="H196" s="53"/>
      <c r="I196" s="155">
        <f>I197+I200+I209+I215+I219</f>
        <v>3005389.2299999995</v>
      </c>
      <c r="J196" s="155">
        <f>J197+J200+J209+J215+J219</f>
        <v>5951700</v>
      </c>
      <c r="K196" s="155">
        <f>K197+K200+K209+K215+K219</f>
        <v>6017500</v>
      </c>
      <c r="L196" s="80"/>
      <c r="M196" s="42"/>
      <c r="N196" s="42"/>
    </row>
    <row r="197" spans="1:14" s="42" customFormat="1" ht="42.75" customHeight="1" x14ac:dyDescent="0.25">
      <c r="A197" s="357" t="s">
        <v>5</v>
      </c>
      <c r="B197" s="358"/>
      <c r="C197" s="359"/>
      <c r="D197" s="196">
        <v>949</v>
      </c>
      <c r="E197" s="55" t="s">
        <v>48</v>
      </c>
      <c r="F197" s="55" t="s">
        <v>50</v>
      </c>
      <c r="G197" s="55"/>
      <c r="H197" s="55"/>
      <c r="I197" s="155">
        <f>I199</f>
        <v>694035.76</v>
      </c>
      <c r="J197" s="155">
        <f>J198</f>
        <v>698174.58</v>
      </c>
      <c r="K197" s="155">
        <f t="shared" ref="K197" si="32">K198</f>
        <v>698174.58</v>
      </c>
      <c r="L197" s="43"/>
      <c r="M197"/>
      <c r="N197"/>
    </row>
    <row r="198" spans="1:14" ht="52.5" customHeight="1" x14ac:dyDescent="0.25">
      <c r="A198" s="250" t="s">
        <v>113</v>
      </c>
      <c r="B198" s="251"/>
      <c r="C198" s="252"/>
      <c r="D198" s="196">
        <v>949</v>
      </c>
      <c r="E198" s="55" t="s">
        <v>48</v>
      </c>
      <c r="F198" s="55" t="s">
        <v>50</v>
      </c>
      <c r="G198" s="55" t="s">
        <v>148</v>
      </c>
      <c r="H198" s="55"/>
      <c r="I198" s="155">
        <f>I199</f>
        <v>694035.76</v>
      </c>
      <c r="J198" s="155">
        <f t="shared" ref="J198:K198" si="33">J199</f>
        <v>698174.58</v>
      </c>
      <c r="K198" s="155">
        <f t="shared" si="33"/>
        <v>698174.58</v>
      </c>
      <c r="L198" s="50"/>
      <c r="M198" s="12"/>
      <c r="N198" s="12"/>
    </row>
    <row r="199" spans="1:14" s="12" customFormat="1" ht="56.25" customHeight="1" x14ac:dyDescent="0.25">
      <c r="A199" s="348" t="s">
        <v>115</v>
      </c>
      <c r="B199" s="349"/>
      <c r="C199" s="350"/>
      <c r="D199" s="196">
        <v>949</v>
      </c>
      <c r="E199" s="51" t="s">
        <v>48</v>
      </c>
      <c r="F199" s="51" t="s">
        <v>50</v>
      </c>
      <c r="G199" s="51" t="s">
        <v>148</v>
      </c>
      <c r="H199" s="51" t="s">
        <v>116</v>
      </c>
      <c r="I199" s="208">
        <v>694035.76</v>
      </c>
      <c r="J199" s="208">
        <v>698174.58</v>
      </c>
      <c r="K199" s="208">
        <v>698174.58</v>
      </c>
      <c r="L199" s="62"/>
      <c r="M199" s="29"/>
      <c r="N199" s="29"/>
    </row>
    <row r="200" spans="1:14" s="29" customFormat="1" ht="58.5" customHeight="1" x14ac:dyDescent="0.25">
      <c r="A200" s="351" t="s">
        <v>6</v>
      </c>
      <c r="B200" s="352"/>
      <c r="C200" s="353"/>
      <c r="D200" s="196">
        <v>949</v>
      </c>
      <c r="E200" s="57" t="s">
        <v>48</v>
      </c>
      <c r="F200" s="57" t="s">
        <v>51</v>
      </c>
      <c r="G200" s="57"/>
      <c r="H200" s="57"/>
      <c r="I200" s="155">
        <f>I201+I205</f>
        <v>2249983.9699999997</v>
      </c>
      <c r="J200" s="155">
        <f t="shared" ref="J200:K200" si="34">J201+J205</f>
        <v>2000409</v>
      </c>
      <c r="K200" s="155">
        <f t="shared" si="34"/>
        <v>2010409</v>
      </c>
      <c r="L200" s="43"/>
      <c r="M200"/>
      <c r="N200"/>
    </row>
    <row r="201" spans="1:14" ht="47.25" customHeight="1" x14ac:dyDescent="0.25">
      <c r="A201" s="244" t="s">
        <v>113</v>
      </c>
      <c r="B201" s="245"/>
      <c r="C201" s="246"/>
      <c r="D201" s="196">
        <v>949</v>
      </c>
      <c r="E201" s="58" t="s">
        <v>48</v>
      </c>
      <c r="F201" s="58" t="s">
        <v>51</v>
      </c>
      <c r="G201" s="58" t="s">
        <v>148</v>
      </c>
      <c r="H201" s="58"/>
      <c r="I201" s="155">
        <f>I202+I203+I204</f>
        <v>2246383.9699999997</v>
      </c>
      <c r="J201" s="155">
        <f t="shared" ref="J201:K201" si="35">J202+J203+J204</f>
        <v>1996809</v>
      </c>
      <c r="K201" s="155">
        <f t="shared" si="35"/>
        <v>2006809</v>
      </c>
    </row>
    <row r="202" spans="1:14" ht="59.25" customHeight="1" x14ac:dyDescent="0.25">
      <c r="A202" s="348" t="s">
        <v>115</v>
      </c>
      <c r="B202" s="349"/>
      <c r="C202" s="350"/>
      <c r="D202" s="196">
        <v>949</v>
      </c>
      <c r="E202" s="51" t="s">
        <v>48</v>
      </c>
      <c r="F202" s="51" t="s">
        <v>51</v>
      </c>
      <c r="G202" s="51" t="s">
        <v>148</v>
      </c>
      <c r="H202" s="51" t="s">
        <v>116</v>
      </c>
      <c r="I202" s="208">
        <v>1717170.99</v>
      </c>
      <c r="J202" s="208">
        <v>1540809</v>
      </c>
      <c r="K202" s="208">
        <v>1540809</v>
      </c>
    </row>
    <row r="203" spans="1:14" ht="41.25" customHeight="1" x14ac:dyDescent="0.25">
      <c r="A203" s="354" t="s">
        <v>124</v>
      </c>
      <c r="B203" s="355"/>
      <c r="C203" s="356"/>
      <c r="D203" s="196">
        <v>949</v>
      </c>
      <c r="E203" s="51" t="s">
        <v>48</v>
      </c>
      <c r="F203" s="51" t="s">
        <v>51</v>
      </c>
      <c r="G203" s="51" t="s">
        <v>148</v>
      </c>
      <c r="H203" s="51" t="s">
        <v>117</v>
      </c>
      <c r="I203" s="208">
        <v>521495.98</v>
      </c>
      <c r="J203" s="208">
        <v>456000</v>
      </c>
      <c r="K203" s="208">
        <v>466000</v>
      </c>
    </row>
    <row r="204" spans="1:14" ht="24.75" customHeight="1" x14ac:dyDescent="0.25">
      <c r="A204" s="517" t="s">
        <v>118</v>
      </c>
      <c r="B204" s="518"/>
      <c r="C204" s="519"/>
      <c r="D204" s="196">
        <v>949</v>
      </c>
      <c r="E204" s="51" t="s">
        <v>48</v>
      </c>
      <c r="F204" s="51" t="s">
        <v>51</v>
      </c>
      <c r="G204" s="51" t="s">
        <v>148</v>
      </c>
      <c r="H204" s="51" t="s">
        <v>119</v>
      </c>
      <c r="I204" s="208">
        <v>7717</v>
      </c>
      <c r="J204" s="157"/>
      <c r="K204" s="157"/>
    </row>
    <row r="205" spans="1:14" ht="30.75" customHeight="1" x14ac:dyDescent="0.25">
      <c r="A205" s="244" t="s">
        <v>121</v>
      </c>
      <c r="B205" s="245"/>
      <c r="C205" s="246"/>
      <c r="D205" s="196">
        <v>949</v>
      </c>
      <c r="E205" s="51" t="s">
        <v>48</v>
      </c>
      <c r="F205" s="51" t="s">
        <v>51</v>
      </c>
      <c r="G205" s="51" t="s">
        <v>149</v>
      </c>
      <c r="H205" s="51"/>
      <c r="I205" s="155">
        <f>I207</f>
        <v>3600</v>
      </c>
      <c r="J205" s="155">
        <f>J207</f>
        <v>3600</v>
      </c>
      <c r="K205" s="155">
        <f>K207</f>
        <v>3600</v>
      </c>
    </row>
    <row r="206" spans="1:14" ht="15" hidden="1" customHeight="1" x14ac:dyDescent="0.25">
      <c r="A206" s="310" t="s">
        <v>121</v>
      </c>
      <c r="B206" s="311"/>
      <c r="C206" s="312"/>
      <c r="D206" s="196">
        <v>949</v>
      </c>
      <c r="E206" s="57" t="s">
        <v>48</v>
      </c>
      <c r="F206" s="57" t="s">
        <v>51</v>
      </c>
      <c r="G206" s="57" t="s">
        <v>149</v>
      </c>
      <c r="H206" s="57"/>
      <c r="I206" s="155">
        <f>I208</f>
        <v>7500</v>
      </c>
      <c r="J206" s="155">
        <f t="shared" ref="J206:K206" si="36">J208</f>
        <v>1900</v>
      </c>
      <c r="K206" s="155">
        <f t="shared" si="36"/>
        <v>1900</v>
      </c>
    </row>
    <row r="207" spans="1:14" ht="34.5" customHeight="1" x14ac:dyDescent="0.25">
      <c r="A207" s="267" t="s">
        <v>124</v>
      </c>
      <c r="B207" s="268"/>
      <c r="C207" s="269"/>
      <c r="D207" s="196">
        <v>949</v>
      </c>
      <c r="E207" s="51" t="s">
        <v>48</v>
      </c>
      <c r="F207" s="51" t="s">
        <v>51</v>
      </c>
      <c r="G207" s="51" t="s">
        <v>149</v>
      </c>
      <c r="H207" s="51" t="s">
        <v>117</v>
      </c>
      <c r="I207" s="208">
        <v>3600</v>
      </c>
      <c r="J207" s="208">
        <v>3600</v>
      </c>
      <c r="K207" s="208">
        <v>3600</v>
      </c>
      <c r="L207" s="62"/>
      <c r="M207" s="29"/>
      <c r="N207" s="29"/>
    </row>
    <row r="208" spans="1:14" s="29" customFormat="1" ht="15" hidden="1" customHeight="1" x14ac:dyDescent="0.25">
      <c r="A208" s="261" t="s">
        <v>124</v>
      </c>
      <c r="B208" s="262"/>
      <c r="C208" s="263"/>
      <c r="D208" s="196">
        <v>949</v>
      </c>
      <c r="E208" s="51" t="s">
        <v>48</v>
      </c>
      <c r="F208" s="51" t="s">
        <v>51</v>
      </c>
      <c r="G208" s="51" t="s">
        <v>149</v>
      </c>
      <c r="H208" s="51" t="s">
        <v>117</v>
      </c>
      <c r="I208" s="157">
        <v>7500</v>
      </c>
      <c r="J208" s="157">
        <v>1900</v>
      </c>
      <c r="K208" s="157">
        <v>1900</v>
      </c>
      <c r="L208" s="62"/>
    </row>
    <row r="209" spans="1:14" s="29" customFormat="1" ht="29.25" customHeight="1" x14ac:dyDescent="0.25">
      <c r="A209" s="366" t="s">
        <v>107</v>
      </c>
      <c r="B209" s="367"/>
      <c r="C209" s="368"/>
      <c r="D209" s="196">
        <v>949</v>
      </c>
      <c r="E209" s="58" t="s">
        <v>48</v>
      </c>
      <c r="F209" s="58" t="s">
        <v>56</v>
      </c>
      <c r="G209" s="58"/>
      <c r="H209" s="58"/>
      <c r="I209" s="155">
        <f>I210</f>
        <v>34882</v>
      </c>
      <c r="J209" s="155">
        <f t="shared" ref="J209:K210" si="37">J210</f>
        <v>0</v>
      </c>
      <c r="K209" s="155">
        <f t="shared" si="37"/>
        <v>0</v>
      </c>
      <c r="L209" s="50"/>
      <c r="M209" s="12"/>
      <c r="N209" s="12"/>
    </row>
    <row r="210" spans="1:14" s="12" customFormat="1" ht="50.25" customHeight="1" x14ac:dyDescent="0.25">
      <c r="A210" s="307" t="s">
        <v>113</v>
      </c>
      <c r="B210" s="308"/>
      <c r="C210" s="309"/>
      <c r="D210" s="196">
        <v>949</v>
      </c>
      <c r="E210" s="55" t="s">
        <v>48</v>
      </c>
      <c r="F210" s="55" t="s">
        <v>56</v>
      </c>
      <c r="G210" s="55" t="s">
        <v>148</v>
      </c>
      <c r="H210" s="55"/>
      <c r="I210" s="155">
        <f>I211</f>
        <v>34882</v>
      </c>
      <c r="J210" s="155">
        <f t="shared" si="37"/>
        <v>0</v>
      </c>
      <c r="K210" s="155">
        <f t="shared" si="37"/>
        <v>0</v>
      </c>
      <c r="L210" s="43"/>
      <c r="M210"/>
      <c r="N210"/>
    </row>
    <row r="211" spans="1:14" ht="24" customHeight="1" x14ac:dyDescent="0.25">
      <c r="A211" s="267" t="s">
        <v>120</v>
      </c>
      <c r="B211" s="268"/>
      <c r="C211" s="269"/>
      <c r="D211" s="196">
        <v>949</v>
      </c>
      <c r="E211" s="51" t="s">
        <v>48</v>
      </c>
      <c r="F211" s="51" t="s">
        <v>56</v>
      </c>
      <c r="G211" s="51" t="s">
        <v>148</v>
      </c>
      <c r="H211" s="51" t="s">
        <v>108</v>
      </c>
      <c r="I211" s="209">
        <v>34882</v>
      </c>
      <c r="J211" s="155">
        <f>0</f>
        <v>0</v>
      </c>
      <c r="K211" s="155">
        <f>0</f>
        <v>0</v>
      </c>
      <c r="L211" s="64"/>
      <c r="M211" s="16"/>
      <c r="N211" s="16"/>
    </row>
    <row r="212" spans="1:14" s="16" customFormat="1" ht="38.25" customHeight="1" x14ac:dyDescent="0.25">
      <c r="A212" s="294" t="s">
        <v>8</v>
      </c>
      <c r="B212" s="295"/>
      <c r="C212" s="296"/>
      <c r="D212" s="196">
        <v>949</v>
      </c>
      <c r="E212" s="55" t="s">
        <v>48</v>
      </c>
      <c r="F212" s="55" t="s">
        <v>94</v>
      </c>
      <c r="G212" s="55"/>
      <c r="H212" s="55"/>
      <c r="I212" s="155">
        <f>I216</f>
        <v>0</v>
      </c>
      <c r="J212" s="155">
        <f>J216</f>
        <v>2000</v>
      </c>
      <c r="K212" s="155">
        <f>K216</f>
        <v>2000</v>
      </c>
      <c r="L212" s="64"/>
    </row>
    <row r="213" spans="1:14" s="16" customFormat="1" ht="18" hidden="1" customHeight="1" x14ac:dyDescent="0.25">
      <c r="A213" s="244" t="s">
        <v>121</v>
      </c>
      <c r="B213" s="245"/>
      <c r="C213" s="246"/>
      <c r="D213" s="196">
        <v>949</v>
      </c>
      <c r="E213" s="58" t="s">
        <v>48</v>
      </c>
      <c r="F213" s="58" t="s">
        <v>52</v>
      </c>
      <c r="G213" s="58" t="s">
        <v>122</v>
      </c>
      <c r="H213" s="58"/>
      <c r="I213" s="155" t="str">
        <f>I214</f>
        <v>0</v>
      </c>
      <c r="J213" s="155">
        <f t="shared" ref="J213:K213" si="38">J214</f>
        <v>0</v>
      </c>
      <c r="K213" s="155">
        <f t="shared" si="38"/>
        <v>0</v>
      </c>
      <c r="L213" s="64"/>
    </row>
    <row r="214" spans="1:14" s="16" customFormat="1" ht="6.75" hidden="1" customHeight="1" x14ac:dyDescent="0.25">
      <c r="A214" s="267" t="s">
        <v>118</v>
      </c>
      <c r="B214" s="268"/>
      <c r="C214" s="269"/>
      <c r="D214" s="196">
        <v>949</v>
      </c>
      <c r="E214" s="51" t="s">
        <v>48</v>
      </c>
      <c r="F214" s="51" t="s">
        <v>52</v>
      </c>
      <c r="G214" s="51" t="s">
        <v>122</v>
      </c>
      <c r="H214" s="51" t="s">
        <v>119</v>
      </c>
      <c r="I214" s="157" t="s">
        <v>134</v>
      </c>
      <c r="J214" s="157"/>
      <c r="K214" s="157"/>
      <c r="L214" s="64"/>
    </row>
    <row r="215" spans="1:14" s="16" customFormat="1" ht="17.25" hidden="1" customHeight="1" x14ac:dyDescent="0.25">
      <c r="A215" s="247" t="s">
        <v>8</v>
      </c>
      <c r="B215" s="248"/>
      <c r="C215" s="249"/>
      <c r="D215" s="196">
        <v>949</v>
      </c>
      <c r="E215" s="58" t="s">
        <v>48</v>
      </c>
      <c r="F215" s="58" t="s">
        <v>94</v>
      </c>
      <c r="G215" s="58"/>
      <c r="H215" s="58"/>
      <c r="I215" s="155">
        <f>I216</f>
        <v>0</v>
      </c>
      <c r="J215" s="155">
        <f t="shared" ref="J215:K216" si="39">J216</f>
        <v>2000</v>
      </c>
      <c r="K215" s="155">
        <f t="shared" si="39"/>
        <v>2000</v>
      </c>
      <c r="L215" s="43"/>
      <c r="M215"/>
      <c r="N215"/>
    </row>
    <row r="216" spans="1:14" ht="33" customHeight="1" x14ac:dyDescent="0.25">
      <c r="A216" s="244" t="s">
        <v>121</v>
      </c>
      <c r="B216" s="245"/>
      <c r="C216" s="246"/>
      <c r="D216" s="196">
        <v>949</v>
      </c>
      <c r="E216" s="55" t="s">
        <v>48</v>
      </c>
      <c r="F216" s="55" t="s">
        <v>94</v>
      </c>
      <c r="G216" s="55" t="s">
        <v>149</v>
      </c>
      <c r="H216" s="55"/>
      <c r="I216" s="157">
        <f>I217</f>
        <v>0</v>
      </c>
      <c r="J216" s="157">
        <f t="shared" si="39"/>
        <v>2000</v>
      </c>
      <c r="K216" s="157">
        <f t="shared" si="39"/>
        <v>2000</v>
      </c>
      <c r="M216" s="15"/>
      <c r="N216" s="15"/>
    </row>
    <row r="217" spans="1:14" s="15" customFormat="1" ht="30" customHeight="1" x14ac:dyDescent="0.25">
      <c r="A217" s="267" t="s">
        <v>118</v>
      </c>
      <c r="B217" s="268"/>
      <c r="C217" s="269"/>
      <c r="D217" s="196">
        <v>949</v>
      </c>
      <c r="E217" s="51" t="s">
        <v>48</v>
      </c>
      <c r="F217" s="51" t="s">
        <v>94</v>
      </c>
      <c r="G217" s="51" t="s">
        <v>149</v>
      </c>
      <c r="H217" s="51" t="s">
        <v>119</v>
      </c>
      <c r="I217" s="208">
        <v>0</v>
      </c>
      <c r="J217" s="208">
        <v>2000</v>
      </c>
      <c r="K217" s="208">
        <v>2000</v>
      </c>
      <c r="L217" s="43"/>
      <c r="M217"/>
      <c r="N217"/>
    </row>
    <row r="218" spans="1:14" ht="31.5" customHeight="1" x14ac:dyDescent="0.25">
      <c r="A218" s="258" t="s">
        <v>9</v>
      </c>
      <c r="B218" s="259"/>
      <c r="C218" s="260"/>
      <c r="D218" s="196">
        <v>949</v>
      </c>
      <c r="E218" s="57" t="s">
        <v>48</v>
      </c>
      <c r="F218" s="57" t="s">
        <v>95</v>
      </c>
      <c r="G218" s="57"/>
      <c r="H218" s="57"/>
      <c r="I218" s="155">
        <f>I219</f>
        <v>26487.5</v>
      </c>
      <c r="J218" s="155">
        <f t="shared" ref="J218:K218" si="40">J219</f>
        <v>3251116.42</v>
      </c>
      <c r="K218" s="155">
        <f t="shared" si="40"/>
        <v>3306916.42</v>
      </c>
    </row>
    <row r="219" spans="1:14" ht="36.75" customHeight="1" x14ac:dyDescent="0.25">
      <c r="A219" s="244" t="s">
        <v>121</v>
      </c>
      <c r="B219" s="245"/>
      <c r="C219" s="246"/>
      <c r="D219" s="196">
        <v>949</v>
      </c>
      <c r="E219" s="55" t="s">
        <v>48</v>
      </c>
      <c r="F219" s="55" t="s">
        <v>95</v>
      </c>
      <c r="G219" s="55" t="s">
        <v>149</v>
      </c>
      <c r="H219" s="55"/>
      <c r="I219" s="155">
        <f>I220+I221</f>
        <v>26487.5</v>
      </c>
      <c r="J219" s="155">
        <f t="shared" ref="J219:K219" si="41">J221</f>
        <v>3251116.42</v>
      </c>
      <c r="K219" s="155">
        <f t="shared" si="41"/>
        <v>3306916.42</v>
      </c>
    </row>
    <row r="220" spans="1:14" ht="30.75" customHeight="1" x14ac:dyDescent="0.25">
      <c r="A220" s="261" t="s">
        <v>124</v>
      </c>
      <c r="B220" s="262"/>
      <c r="C220" s="263"/>
      <c r="D220" s="196">
        <v>949</v>
      </c>
      <c r="E220" s="51" t="s">
        <v>48</v>
      </c>
      <c r="F220" s="51" t="s">
        <v>95</v>
      </c>
      <c r="G220" s="51" t="s">
        <v>149</v>
      </c>
      <c r="H220" s="51" t="s">
        <v>117</v>
      </c>
      <c r="I220" s="208">
        <v>16000</v>
      </c>
      <c r="J220" s="157"/>
      <c r="K220" s="157"/>
      <c r="L220" s="62"/>
      <c r="M220" s="29"/>
      <c r="N220" s="29"/>
    </row>
    <row r="221" spans="1:14" s="29" customFormat="1" ht="31.5" customHeight="1" x14ac:dyDescent="0.25">
      <c r="A221" s="267" t="s">
        <v>118</v>
      </c>
      <c r="B221" s="268"/>
      <c r="C221" s="269"/>
      <c r="D221" s="196">
        <v>949</v>
      </c>
      <c r="E221" s="51" t="s">
        <v>48</v>
      </c>
      <c r="F221" s="51" t="s">
        <v>95</v>
      </c>
      <c r="G221" s="51" t="s">
        <v>149</v>
      </c>
      <c r="H221" s="51" t="s">
        <v>119</v>
      </c>
      <c r="I221" s="208">
        <v>10487.5</v>
      </c>
      <c r="J221" s="208">
        <v>3251116.42</v>
      </c>
      <c r="K221" s="208">
        <v>3306916.42</v>
      </c>
      <c r="L221" s="43"/>
      <c r="M221"/>
      <c r="N221"/>
    </row>
    <row r="222" spans="1:14" s="29" customFormat="1" ht="9.75" customHeight="1" x14ac:dyDescent="0.25">
      <c r="A222" s="291"/>
      <c r="B222" s="292"/>
      <c r="C222" s="292"/>
      <c r="D222" s="292"/>
      <c r="E222" s="292"/>
      <c r="F222" s="292"/>
      <c r="G222" s="292"/>
      <c r="H222" s="292"/>
      <c r="I222" s="292"/>
      <c r="J222" s="292"/>
      <c r="K222" s="293"/>
      <c r="L222" s="43"/>
      <c r="M222"/>
      <c r="N222"/>
    </row>
    <row r="223" spans="1:14" ht="25.5" customHeight="1" x14ac:dyDescent="0.3">
      <c r="A223" s="255" t="s">
        <v>10</v>
      </c>
      <c r="B223" s="256"/>
      <c r="C223" s="257"/>
      <c r="D223" s="196">
        <v>949</v>
      </c>
      <c r="E223" s="55" t="s">
        <v>50</v>
      </c>
      <c r="F223" s="55" t="s">
        <v>49</v>
      </c>
      <c r="G223" s="55"/>
      <c r="H223" s="55"/>
      <c r="I223" s="155">
        <f>I224</f>
        <v>75900</v>
      </c>
      <c r="J223" s="214">
        <f t="shared" ref="J223:K223" si="42">J224</f>
        <v>76400</v>
      </c>
      <c r="K223" s="155">
        <f t="shared" si="42"/>
        <v>78700</v>
      </c>
    </row>
    <row r="224" spans="1:14" ht="17.25" customHeight="1" x14ac:dyDescent="0.25">
      <c r="A224" s="258" t="s">
        <v>11</v>
      </c>
      <c r="B224" s="259"/>
      <c r="C224" s="260"/>
      <c r="D224" s="196">
        <v>949</v>
      </c>
      <c r="E224" s="55" t="s">
        <v>50</v>
      </c>
      <c r="F224" s="55" t="s">
        <v>53</v>
      </c>
      <c r="G224" s="55"/>
      <c r="H224" s="55"/>
      <c r="I224" s="155">
        <f>I225</f>
        <v>75900</v>
      </c>
      <c r="J224" s="155">
        <f>J225</f>
        <v>76400</v>
      </c>
      <c r="K224" s="155">
        <f>K225</f>
        <v>78700</v>
      </c>
    </row>
    <row r="225" spans="1:14" ht="33" customHeight="1" x14ac:dyDescent="0.25">
      <c r="A225" s="244" t="s">
        <v>121</v>
      </c>
      <c r="B225" s="245"/>
      <c r="C225" s="246"/>
      <c r="D225" s="196">
        <v>949</v>
      </c>
      <c r="E225" s="55" t="s">
        <v>50</v>
      </c>
      <c r="F225" s="55" t="s">
        <v>53</v>
      </c>
      <c r="G225" s="55" t="s">
        <v>149</v>
      </c>
      <c r="H225" s="55"/>
      <c r="I225" s="155">
        <f>I227+I226</f>
        <v>75900</v>
      </c>
      <c r="J225" s="155">
        <f>J227</f>
        <v>76400</v>
      </c>
      <c r="K225" s="155">
        <f>K227</f>
        <v>78700</v>
      </c>
      <c r="L225" s="50"/>
      <c r="M225" s="12"/>
      <c r="N225" s="12"/>
    </row>
    <row r="226" spans="1:14" ht="33" customHeight="1" x14ac:dyDescent="0.25">
      <c r="A226" s="230"/>
      <c r="B226" s="231"/>
      <c r="C226" s="232"/>
      <c r="D226" s="233">
        <v>949</v>
      </c>
      <c r="E226" s="55" t="s">
        <v>50</v>
      </c>
      <c r="F226" s="55" t="s">
        <v>53</v>
      </c>
      <c r="G226" s="55" t="s">
        <v>149</v>
      </c>
      <c r="H226" s="55" t="s">
        <v>117</v>
      </c>
      <c r="I226" s="234">
        <v>1577.73</v>
      </c>
      <c r="J226" s="155"/>
      <c r="K226" s="155"/>
      <c r="L226" s="50"/>
      <c r="M226" s="12"/>
      <c r="N226" s="12"/>
    </row>
    <row r="227" spans="1:14" s="12" customFormat="1" ht="64.5" customHeight="1" x14ac:dyDescent="0.25">
      <c r="A227" s="267" t="s">
        <v>115</v>
      </c>
      <c r="B227" s="268"/>
      <c r="C227" s="269"/>
      <c r="D227" s="196">
        <v>949</v>
      </c>
      <c r="E227" s="51" t="s">
        <v>50</v>
      </c>
      <c r="F227" s="51" t="s">
        <v>53</v>
      </c>
      <c r="G227" s="51" t="s">
        <v>149</v>
      </c>
      <c r="H227" s="51" t="s">
        <v>116</v>
      </c>
      <c r="I227" s="208">
        <v>74322.27</v>
      </c>
      <c r="J227" s="208">
        <v>76400</v>
      </c>
      <c r="K227" s="208">
        <v>78700</v>
      </c>
      <c r="L227" s="43"/>
      <c r="M227" s="15"/>
      <c r="N227" s="15"/>
    </row>
    <row r="228" spans="1:14" s="29" customFormat="1" ht="28.5" hidden="1" customHeight="1" x14ac:dyDescent="0.25">
      <c r="A228" s="270"/>
      <c r="B228" s="271"/>
      <c r="C228" s="271"/>
      <c r="D228" s="271"/>
      <c r="E228" s="292"/>
      <c r="F228" s="292"/>
      <c r="G228" s="292"/>
      <c r="H228" s="292"/>
      <c r="I228" s="292"/>
      <c r="J228" s="292"/>
      <c r="K228" s="293"/>
      <c r="L228" s="43"/>
      <c r="M228" s="15"/>
      <c r="N228" s="15"/>
    </row>
    <row r="229" spans="1:14" s="29" customFormat="1" ht="9.75" customHeight="1" x14ac:dyDescent="0.25">
      <c r="A229" s="192"/>
      <c r="B229" s="193"/>
      <c r="C229" s="193"/>
      <c r="D229" s="193"/>
      <c r="E229" s="189"/>
      <c r="F229" s="189"/>
      <c r="G229" s="189"/>
      <c r="H229" s="189"/>
      <c r="I229" s="189"/>
      <c r="J229" s="189"/>
      <c r="K229" s="190"/>
      <c r="L229" s="43"/>
      <c r="M229" s="15"/>
      <c r="N229" s="15"/>
    </row>
    <row r="230" spans="1:14" s="15" customFormat="1" ht="31.5" customHeight="1" x14ac:dyDescent="0.25">
      <c r="A230" s="294" t="s">
        <v>12</v>
      </c>
      <c r="B230" s="295"/>
      <c r="C230" s="296"/>
      <c r="D230" s="196">
        <v>949</v>
      </c>
      <c r="E230" s="57" t="s">
        <v>53</v>
      </c>
      <c r="F230" s="57" t="s">
        <v>49</v>
      </c>
      <c r="G230" s="57"/>
      <c r="H230" s="57"/>
      <c r="I230" s="155">
        <f>I231</f>
        <v>0</v>
      </c>
      <c r="J230" s="155">
        <f t="shared" ref="J230:K230" si="43">J231</f>
        <v>0</v>
      </c>
      <c r="K230" s="155">
        <f t="shared" si="43"/>
        <v>0</v>
      </c>
      <c r="L230" s="43"/>
      <c r="M230"/>
      <c r="N230"/>
    </row>
    <row r="231" spans="1:14" ht="28.5" customHeight="1" x14ac:dyDescent="0.25">
      <c r="A231" s="250" t="s">
        <v>13</v>
      </c>
      <c r="B231" s="251"/>
      <c r="C231" s="252"/>
      <c r="D231" s="196">
        <v>949</v>
      </c>
      <c r="E231" s="57" t="s">
        <v>53</v>
      </c>
      <c r="F231" s="57" t="s">
        <v>54</v>
      </c>
      <c r="G231" s="57"/>
      <c r="H231" s="57"/>
      <c r="I231" s="155">
        <f>I232</f>
        <v>0</v>
      </c>
      <c r="J231" s="155">
        <f>J232</f>
        <v>0</v>
      </c>
      <c r="K231" s="155">
        <f>K232</f>
        <v>0</v>
      </c>
    </row>
    <row r="232" spans="1:14" ht="72.75" customHeight="1" x14ac:dyDescent="0.25">
      <c r="A232" s="250" t="s">
        <v>191</v>
      </c>
      <c r="B232" s="251"/>
      <c r="C232" s="252"/>
      <c r="D232" s="196">
        <v>949</v>
      </c>
      <c r="E232" s="57" t="s">
        <v>53</v>
      </c>
      <c r="F232" s="57" t="s">
        <v>54</v>
      </c>
      <c r="G232" s="57" t="s">
        <v>150</v>
      </c>
      <c r="H232" s="57"/>
      <c r="I232" s="155">
        <f>I233</f>
        <v>0</v>
      </c>
      <c r="J232" s="155">
        <f t="shared" ref="J232:K232" si="44">J233</f>
        <v>0</v>
      </c>
      <c r="K232" s="155">
        <f t="shared" si="44"/>
        <v>0</v>
      </c>
    </row>
    <row r="233" spans="1:14" ht="42" customHeight="1" x14ac:dyDescent="0.25">
      <c r="A233" s="363" t="s">
        <v>124</v>
      </c>
      <c r="B233" s="364"/>
      <c r="C233" s="365"/>
      <c r="D233" s="196">
        <v>949</v>
      </c>
      <c r="E233" s="67" t="s">
        <v>53</v>
      </c>
      <c r="F233" s="67" t="s">
        <v>54</v>
      </c>
      <c r="G233" s="67" t="s">
        <v>150</v>
      </c>
      <c r="H233" s="67" t="s">
        <v>117</v>
      </c>
      <c r="I233" s="208">
        <v>0</v>
      </c>
      <c r="J233" s="157">
        <v>0</v>
      </c>
      <c r="K233" s="157">
        <v>0</v>
      </c>
    </row>
    <row r="234" spans="1:14" ht="6" customHeight="1" x14ac:dyDescent="0.25">
      <c r="A234" s="331"/>
      <c r="B234" s="332"/>
      <c r="C234" s="332"/>
      <c r="D234" s="332"/>
      <c r="E234" s="332"/>
      <c r="F234" s="332"/>
      <c r="G234" s="332"/>
      <c r="H234" s="332"/>
      <c r="I234" s="332"/>
      <c r="J234" s="332"/>
      <c r="K234" s="333"/>
    </row>
    <row r="235" spans="1:14" ht="23.25" customHeight="1" x14ac:dyDescent="0.25">
      <c r="A235" s="247" t="s">
        <v>14</v>
      </c>
      <c r="B235" s="248"/>
      <c r="C235" s="249"/>
      <c r="D235" s="196">
        <v>949</v>
      </c>
      <c r="E235" s="58" t="s">
        <v>51</v>
      </c>
      <c r="F235" s="58" t="s">
        <v>49</v>
      </c>
      <c r="G235" s="58"/>
      <c r="H235" s="58"/>
      <c r="I235" s="159">
        <f>I236</f>
        <v>2522996.7999999998</v>
      </c>
      <c r="J235" s="159">
        <f>J240</f>
        <v>1242783</v>
      </c>
      <c r="K235" s="159">
        <f>K240</f>
        <v>1326583</v>
      </c>
    </row>
    <row r="236" spans="1:14" ht="18.75" customHeight="1" x14ac:dyDescent="0.25">
      <c r="A236" s="247" t="s">
        <v>106</v>
      </c>
      <c r="B236" s="248"/>
      <c r="C236" s="249"/>
      <c r="D236" s="196">
        <v>949</v>
      </c>
      <c r="E236" s="58" t="s">
        <v>51</v>
      </c>
      <c r="F236" s="58" t="s">
        <v>58</v>
      </c>
      <c r="G236" s="58"/>
      <c r="H236" s="58"/>
      <c r="I236" s="160">
        <f>I237</f>
        <v>2522996.7999999998</v>
      </c>
      <c r="J236" s="160">
        <f>J240</f>
        <v>1242783</v>
      </c>
      <c r="K236" s="160">
        <f>K240</f>
        <v>1326583</v>
      </c>
      <c r="M236" s="15"/>
      <c r="N236" s="15"/>
    </row>
    <row r="237" spans="1:14" s="15" customFormat="1" ht="66.75" customHeight="1" x14ac:dyDescent="0.25">
      <c r="A237" s="366" t="s">
        <v>195</v>
      </c>
      <c r="B237" s="367"/>
      <c r="C237" s="368"/>
      <c r="D237" s="196">
        <v>949</v>
      </c>
      <c r="E237" s="63" t="s">
        <v>51</v>
      </c>
      <c r="F237" s="63" t="s">
        <v>58</v>
      </c>
      <c r="G237" s="63" t="s">
        <v>161</v>
      </c>
      <c r="H237" s="63" t="s">
        <v>119</v>
      </c>
      <c r="I237" s="163">
        <f>I240</f>
        <v>2522996.7999999998</v>
      </c>
      <c r="J237" s="163">
        <f>J240</f>
        <v>1242783</v>
      </c>
      <c r="K237" s="163">
        <f>K240</f>
        <v>1326583</v>
      </c>
      <c r="L237" s="43"/>
      <c r="M237"/>
      <c r="N237"/>
    </row>
    <row r="238" spans="1:14" ht="39.75" hidden="1" customHeight="1" x14ac:dyDescent="0.25">
      <c r="A238" s="250" t="s">
        <v>162</v>
      </c>
      <c r="B238" s="251"/>
      <c r="C238" s="252"/>
      <c r="D238" s="196">
        <v>949</v>
      </c>
      <c r="E238" s="58" t="s">
        <v>51</v>
      </c>
      <c r="F238" s="58" t="s">
        <v>58</v>
      </c>
      <c r="G238" s="58" t="s">
        <v>161</v>
      </c>
      <c r="H238" s="58"/>
      <c r="I238" s="158">
        <f>I239</f>
        <v>3762847.84</v>
      </c>
      <c r="J238" s="158"/>
      <c r="K238" s="158"/>
    </row>
    <row r="239" spans="1:14" ht="14.25" hidden="1" customHeight="1" x14ac:dyDescent="0.25">
      <c r="A239" s="261" t="s">
        <v>124</v>
      </c>
      <c r="B239" s="262"/>
      <c r="C239" s="263"/>
      <c r="D239" s="196">
        <v>949</v>
      </c>
      <c r="E239" s="63" t="s">
        <v>51</v>
      </c>
      <c r="F239" s="63" t="s">
        <v>58</v>
      </c>
      <c r="G239" s="63" t="s">
        <v>161</v>
      </c>
      <c r="H239" s="63" t="s">
        <v>117</v>
      </c>
      <c r="I239" s="158">
        <v>3762847.84</v>
      </c>
      <c r="J239" s="158"/>
      <c r="K239" s="158"/>
    </row>
    <row r="240" spans="1:14" ht="35.25" customHeight="1" x14ac:dyDescent="0.25">
      <c r="A240" s="267" t="s">
        <v>124</v>
      </c>
      <c r="B240" s="268"/>
      <c r="C240" s="269"/>
      <c r="D240" s="196">
        <v>949</v>
      </c>
      <c r="E240" s="63" t="s">
        <v>51</v>
      </c>
      <c r="F240" s="63" t="s">
        <v>58</v>
      </c>
      <c r="G240" s="63" t="s">
        <v>161</v>
      </c>
      <c r="H240" s="63" t="s">
        <v>117</v>
      </c>
      <c r="I240" s="209">
        <v>2522996.7999999998</v>
      </c>
      <c r="J240" s="209">
        <v>1242783</v>
      </c>
      <c r="K240" s="209">
        <v>1326583</v>
      </c>
      <c r="L240" s="64"/>
      <c r="M240" s="16"/>
      <c r="N240" s="16"/>
    </row>
    <row r="241" spans="1:14" ht="9" customHeight="1" x14ac:dyDescent="0.25">
      <c r="A241" s="291"/>
      <c r="B241" s="292"/>
      <c r="C241" s="292"/>
      <c r="D241" s="292"/>
      <c r="E241" s="292"/>
      <c r="F241" s="292"/>
      <c r="G241" s="292"/>
      <c r="H241" s="292"/>
      <c r="I241" s="292"/>
      <c r="J241" s="292"/>
      <c r="K241" s="293"/>
      <c r="L241" s="64"/>
      <c r="M241" s="16"/>
      <c r="N241" s="16"/>
    </row>
    <row r="242" spans="1:14" s="16" customFormat="1" ht="32.25" customHeight="1" x14ac:dyDescent="0.25">
      <c r="A242" s="247" t="s">
        <v>173</v>
      </c>
      <c r="B242" s="248"/>
      <c r="C242" s="249"/>
      <c r="D242" s="196">
        <v>949</v>
      </c>
      <c r="E242" s="63" t="s">
        <v>55</v>
      </c>
      <c r="F242" s="63" t="s">
        <v>49</v>
      </c>
      <c r="G242" s="63"/>
      <c r="H242" s="63"/>
      <c r="I242" s="162">
        <f>I246+I250</f>
        <v>1389554.56</v>
      </c>
      <c r="J242" s="162">
        <f>J246+J250</f>
        <v>10000</v>
      </c>
      <c r="K242" s="162">
        <f t="shared" ref="K242" si="45">K246+K250</f>
        <v>10000</v>
      </c>
      <c r="L242" s="43"/>
      <c r="M242" s="15"/>
      <c r="N242" s="15"/>
    </row>
    <row r="243" spans="1:14" s="15" customFormat="1" ht="25.5" hidden="1" customHeight="1" x14ac:dyDescent="0.25">
      <c r="A243" s="261" t="s">
        <v>124</v>
      </c>
      <c r="B243" s="262"/>
      <c r="C243" s="263"/>
      <c r="D243" s="181"/>
      <c r="E243" s="63" t="s">
        <v>51</v>
      </c>
      <c r="F243" s="63" t="s">
        <v>58</v>
      </c>
      <c r="G243" s="63" t="s">
        <v>161</v>
      </c>
      <c r="H243" s="63" t="s">
        <v>117</v>
      </c>
      <c r="I243" s="158">
        <v>3001996.5</v>
      </c>
      <c r="J243" s="163">
        <v>667900</v>
      </c>
      <c r="K243" s="158">
        <v>683400</v>
      </c>
      <c r="L243" s="43"/>
      <c r="M243"/>
      <c r="N243"/>
    </row>
    <row r="244" spans="1:14" ht="39.75" hidden="1" customHeight="1" x14ac:dyDescent="0.25">
      <c r="A244" s="273"/>
      <c r="B244" s="274"/>
      <c r="C244" s="274"/>
      <c r="D244" s="274"/>
      <c r="E244" s="274"/>
      <c r="F244" s="274"/>
      <c r="G244" s="274"/>
      <c r="H244" s="274"/>
      <c r="I244" s="274"/>
      <c r="J244" s="274"/>
      <c r="K244" s="275"/>
    </row>
    <row r="245" spans="1:14" ht="27" hidden="1" customHeight="1" x14ac:dyDescent="0.25">
      <c r="A245" s="247" t="s">
        <v>15</v>
      </c>
      <c r="B245" s="248"/>
      <c r="C245" s="249"/>
      <c r="D245" s="186"/>
      <c r="E245" s="58" t="s">
        <v>55</v>
      </c>
      <c r="F245" s="58" t="s">
        <v>49</v>
      </c>
      <c r="G245" s="58"/>
      <c r="H245" s="58"/>
      <c r="I245" s="155" t="e">
        <f>I246+I250+#REF!</f>
        <v>#REF!</v>
      </c>
      <c r="J245" s="155" t="e">
        <f>J246+J250+#REF!+J257</f>
        <v>#REF!</v>
      </c>
      <c r="K245" s="155" t="e">
        <f>K246+K250+#REF!</f>
        <v>#REF!</v>
      </c>
      <c r="L245" s="64"/>
      <c r="M245" s="16"/>
      <c r="N245" s="16"/>
    </row>
    <row r="246" spans="1:14" s="16" customFormat="1" ht="22.5" customHeight="1" x14ac:dyDescent="0.25">
      <c r="A246" s="247" t="s">
        <v>16</v>
      </c>
      <c r="B246" s="248"/>
      <c r="C246" s="249"/>
      <c r="D246" s="196">
        <v>949</v>
      </c>
      <c r="E246" s="55" t="s">
        <v>55</v>
      </c>
      <c r="F246" s="55" t="s">
        <v>50</v>
      </c>
      <c r="G246" s="55"/>
      <c r="H246" s="55"/>
      <c r="I246" s="155">
        <f>I247</f>
        <v>176450</v>
      </c>
      <c r="J246" s="155">
        <f t="shared" ref="J246:K246" si="46">J247</f>
        <v>0</v>
      </c>
      <c r="K246" s="155">
        <f t="shared" si="46"/>
        <v>0</v>
      </c>
      <c r="L246" s="43"/>
      <c r="M246"/>
      <c r="N246"/>
    </row>
    <row r="247" spans="1:14" ht="30.75" customHeight="1" x14ac:dyDescent="0.25">
      <c r="A247" s="244" t="s">
        <v>121</v>
      </c>
      <c r="B247" s="245"/>
      <c r="C247" s="246"/>
      <c r="D247" s="196">
        <v>949</v>
      </c>
      <c r="E247" s="55" t="s">
        <v>55</v>
      </c>
      <c r="F247" s="55" t="s">
        <v>50</v>
      </c>
      <c r="G247" s="55" t="s">
        <v>149</v>
      </c>
      <c r="H247" s="55"/>
      <c r="I247" s="155">
        <f>I248+I249</f>
        <v>176450</v>
      </c>
      <c r="J247" s="155">
        <f t="shared" ref="J247:K247" si="47">J248+J249</f>
        <v>0</v>
      </c>
      <c r="K247" s="155">
        <f t="shared" si="47"/>
        <v>0</v>
      </c>
    </row>
    <row r="248" spans="1:14" ht="29.25" customHeight="1" x14ac:dyDescent="0.25">
      <c r="A248" s="277" t="s">
        <v>124</v>
      </c>
      <c r="B248" s="278"/>
      <c r="C248" s="279"/>
      <c r="D248" s="196">
        <v>949</v>
      </c>
      <c r="E248" s="51" t="s">
        <v>55</v>
      </c>
      <c r="F248" s="51" t="s">
        <v>50</v>
      </c>
      <c r="G248" s="51" t="s">
        <v>149</v>
      </c>
      <c r="H248" s="51" t="s">
        <v>117</v>
      </c>
      <c r="I248" s="208">
        <v>176450</v>
      </c>
      <c r="J248" s="157"/>
      <c r="K248" s="157"/>
    </row>
    <row r="249" spans="1:14" ht="26.25" customHeight="1" x14ac:dyDescent="0.25">
      <c r="A249" s="277" t="s">
        <v>118</v>
      </c>
      <c r="B249" s="278"/>
      <c r="C249" s="279"/>
      <c r="D249" s="196">
        <v>949</v>
      </c>
      <c r="E249" s="51" t="s">
        <v>55</v>
      </c>
      <c r="F249" s="51" t="s">
        <v>50</v>
      </c>
      <c r="G249" s="51" t="s">
        <v>149</v>
      </c>
      <c r="H249" s="51" t="s">
        <v>119</v>
      </c>
      <c r="I249" s="208">
        <v>0</v>
      </c>
      <c r="J249" s="155"/>
      <c r="K249" s="155"/>
    </row>
    <row r="250" spans="1:14" ht="30.75" customHeight="1" x14ac:dyDescent="0.3">
      <c r="A250" s="334" t="s">
        <v>17</v>
      </c>
      <c r="B250" s="335"/>
      <c r="C250" s="336"/>
      <c r="D250" s="196">
        <v>949</v>
      </c>
      <c r="E250" s="58" t="s">
        <v>55</v>
      </c>
      <c r="F250" s="58" t="s">
        <v>53</v>
      </c>
      <c r="G250" s="58"/>
      <c r="H250" s="58"/>
      <c r="I250" s="155">
        <f>I251+I255+I253</f>
        <v>1213104.56</v>
      </c>
      <c r="J250" s="155">
        <f>J251+J257</f>
        <v>10000</v>
      </c>
      <c r="K250" s="155">
        <f>K257</f>
        <v>10000</v>
      </c>
      <c r="M250" s="15"/>
      <c r="N250" s="15"/>
    </row>
    <row r="251" spans="1:14" s="15" customFormat="1" ht="75" customHeight="1" x14ac:dyDescent="0.25">
      <c r="A251" s="250" t="s">
        <v>188</v>
      </c>
      <c r="B251" s="251"/>
      <c r="C251" s="252"/>
      <c r="D251" s="196">
        <v>949</v>
      </c>
      <c r="E251" s="58" t="s">
        <v>55</v>
      </c>
      <c r="F251" s="58" t="s">
        <v>53</v>
      </c>
      <c r="G251" s="58" t="s">
        <v>150</v>
      </c>
      <c r="H251" s="58"/>
      <c r="I251" s="201">
        <f>I252</f>
        <v>1208104.56</v>
      </c>
      <c r="J251" s="164">
        <f>J252</f>
        <v>0</v>
      </c>
      <c r="K251" s="164">
        <f>K252</f>
        <v>0</v>
      </c>
      <c r="L251" s="43"/>
      <c r="M251"/>
      <c r="N251"/>
    </row>
    <row r="252" spans="1:14" ht="36.75" customHeight="1" x14ac:dyDescent="0.25">
      <c r="A252" s="277" t="s">
        <v>124</v>
      </c>
      <c r="B252" s="278"/>
      <c r="C252" s="279"/>
      <c r="D252" s="196">
        <v>949</v>
      </c>
      <c r="E252" s="51" t="s">
        <v>55</v>
      </c>
      <c r="F252" s="51" t="s">
        <v>53</v>
      </c>
      <c r="G252" s="51" t="s">
        <v>150</v>
      </c>
      <c r="H252" s="51" t="s">
        <v>117</v>
      </c>
      <c r="I252" s="207">
        <v>1208104.56</v>
      </c>
      <c r="J252" s="157">
        <v>0</v>
      </c>
      <c r="K252" s="157">
        <v>0</v>
      </c>
    </row>
    <row r="253" spans="1:14" ht="36.75" customHeight="1" x14ac:dyDescent="0.25">
      <c r="A253" s="250" t="s">
        <v>190</v>
      </c>
      <c r="B253" s="251"/>
      <c r="C253" s="252"/>
      <c r="D253" s="205">
        <v>949</v>
      </c>
      <c r="E253" s="51" t="s">
        <v>55</v>
      </c>
      <c r="F253" s="51" t="s">
        <v>53</v>
      </c>
      <c r="G253" s="55" t="s">
        <v>151</v>
      </c>
      <c r="H253" s="55"/>
      <c r="I253" s="155">
        <f>I254</f>
        <v>0</v>
      </c>
      <c r="J253" s="157"/>
      <c r="K253" s="157"/>
    </row>
    <row r="254" spans="1:14" ht="36.75" customHeight="1" x14ac:dyDescent="0.25">
      <c r="A254" s="261" t="s">
        <v>124</v>
      </c>
      <c r="B254" s="262"/>
      <c r="C254" s="263"/>
      <c r="D254" s="205">
        <v>949</v>
      </c>
      <c r="E254" s="51" t="s">
        <v>55</v>
      </c>
      <c r="F254" s="51" t="s">
        <v>53</v>
      </c>
      <c r="G254" s="51" t="s">
        <v>151</v>
      </c>
      <c r="H254" s="51" t="s">
        <v>117</v>
      </c>
      <c r="I254" s="208">
        <v>0</v>
      </c>
      <c r="J254" s="157"/>
      <c r="K254" s="157"/>
    </row>
    <row r="255" spans="1:14" ht="45" customHeight="1" x14ac:dyDescent="0.25">
      <c r="A255" s="277" t="s">
        <v>121</v>
      </c>
      <c r="B255" s="278"/>
      <c r="C255" s="279"/>
      <c r="D255" s="196">
        <v>949</v>
      </c>
      <c r="E255" s="51" t="s">
        <v>55</v>
      </c>
      <c r="F255" s="51" t="s">
        <v>53</v>
      </c>
      <c r="G255" s="51" t="s">
        <v>149</v>
      </c>
      <c r="H255" s="51"/>
      <c r="I255" s="155">
        <f>I257</f>
        <v>5000</v>
      </c>
      <c r="J255" s="157">
        <f>J257</f>
        <v>10000</v>
      </c>
      <c r="K255" s="157">
        <f>K257</f>
        <v>10000</v>
      </c>
    </row>
    <row r="256" spans="1:14" ht="54.75" hidden="1" customHeight="1" x14ac:dyDescent="0.25">
      <c r="A256" s="360" t="s">
        <v>164</v>
      </c>
      <c r="B256" s="361"/>
      <c r="C256" s="362"/>
      <c r="D256" s="196">
        <v>949</v>
      </c>
      <c r="E256" s="51" t="s">
        <v>55</v>
      </c>
      <c r="F256" s="51" t="s">
        <v>53</v>
      </c>
      <c r="G256" s="51" t="s">
        <v>149</v>
      </c>
      <c r="H256" s="51" t="s">
        <v>108</v>
      </c>
      <c r="I256" s="157">
        <v>245618</v>
      </c>
      <c r="J256" s="157"/>
      <c r="K256" s="157"/>
      <c r="L256" s="64"/>
      <c r="M256" s="16"/>
      <c r="N256" s="16"/>
    </row>
    <row r="257" spans="1:14" s="16" customFormat="1" ht="25.5" customHeight="1" x14ac:dyDescent="0.25">
      <c r="A257" s="360" t="s">
        <v>118</v>
      </c>
      <c r="B257" s="361"/>
      <c r="C257" s="362"/>
      <c r="D257" s="196">
        <v>949</v>
      </c>
      <c r="E257" s="51" t="s">
        <v>55</v>
      </c>
      <c r="F257" s="51" t="s">
        <v>53</v>
      </c>
      <c r="G257" s="51" t="s">
        <v>149</v>
      </c>
      <c r="H257" s="51" t="s">
        <v>119</v>
      </c>
      <c r="I257" s="208">
        <v>5000</v>
      </c>
      <c r="J257" s="157">
        <v>10000</v>
      </c>
      <c r="K257" s="157">
        <v>10000</v>
      </c>
      <c r="L257" s="64"/>
    </row>
    <row r="258" spans="1:14" s="12" customFormat="1" ht="75" hidden="1" customHeight="1" x14ac:dyDescent="0.3">
      <c r="A258" s="255" t="s">
        <v>18</v>
      </c>
      <c r="B258" s="256"/>
      <c r="C258" s="257"/>
      <c r="D258" s="196">
        <v>949</v>
      </c>
      <c r="E258" s="57" t="s">
        <v>52</v>
      </c>
      <c r="F258" s="57" t="s">
        <v>49</v>
      </c>
      <c r="G258" s="58"/>
      <c r="H258" s="58"/>
      <c r="I258" s="155">
        <f>I259+I265</f>
        <v>20000</v>
      </c>
      <c r="J258" s="155">
        <f t="shared" ref="J258:K258" si="48">J259+J265</f>
        <v>30000</v>
      </c>
      <c r="K258" s="155">
        <f t="shared" si="48"/>
        <v>30000</v>
      </c>
      <c r="L258" s="50"/>
    </row>
    <row r="259" spans="1:14" s="12" customFormat="1" ht="27.75" hidden="1" customHeight="1" x14ac:dyDescent="0.25">
      <c r="A259" s="244" t="s">
        <v>152</v>
      </c>
      <c r="B259" s="245"/>
      <c r="C259" s="246"/>
      <c r="D259" s="196">
        <v>949</v>
      </c>
      <c r="E259" s="57" t="s">
        <v>52</v>
      </c>
      <c r="F259" s="57" t="s">
        <v>55</v>
      </c>
      <c r="G259" s="58"/>
      <c r="H259" s="58"/>
      <c r="I259" s="155">
        <f>I261</f>
        <v>20000</v>
      </c>
      <c r="J259" s="155">
        <f t="shared" ref="J259:K259" si="49">J261</f>
        <v>30000</v>
      </c>
      <c r="K259" s="155">
        <f t="shared" si="49"/>
        <v>30000</v>
      </c>
      <c r="L259" s="50"/>
    </row>
    <row r="260" spans="1:14" s="12" customFormat="1" ht="7.5" customHeight="1" x14ac:dyDescent="0.25">
      <c r="A260" s="337"/>
      <c r="B260" s="338"/>
      <c r="C260" s="338"/>
      <c r="D260" s="338"/>
      <c r="E260" s="338"/>
      <c r="F260" s="338"/>
      <c r="G260" s="338"/>
      <c r="H260" s="338"/>
      <c r="I260" s="338"/>
      <c r="J260" s="338"/>
      <c r="K260" s="339"/>
      <c r="L260" s="50"/>
    </row>
    <row r="261" spans="1:14" s="12" customFormat="1" ht="29.25" customHeight="1" x14ac:dyDescent="0.25">
      <c r="A261" s="325" t="s">
        <v>18</v>
      </c>
      <c r="B261" s="326"/>
      <c r="C261" s="327"/>
      <c r="D261" s="196">
        <v>949</v>
      </c>
      <c r="E261" s="57" t="s">
        <v>52</v>
      </c>
      <c r="F261" s="57" t="s">
        <v>49</v>
      </c>
      <c r="G261" s="58"/>
      <c r="H261" s="58"/>
      <c r="I261" s="155">
        <f>I264+I266</f>
        <v>20000</v>
      </c>
      <c r="J261" s="155">
        <f>J264</f>
        <v>30000</v>
      </c>
      <c r="K261" s="155">
        <f>K264</f>
        <v>30000</v>
      </c>
      <c r="L261" s="43"/>
      <c r="M261"/>
      <c r="N261"/>
    </row>
    <row r="262" spans="1:14" s="12" customFormat="1" ht="29.25" customHeight="1" x14ac:dyDescent="0.25">
      <c r="A262" s="250" t="s">
        <v>152</v>
      </c>
      <c r="B262" s="251"/>
      <c r="C262" s="252"/>
      <c r="D262" s="196">
        <v>949</v>
      </c>
      <c r="E262" s="57" t="s">
        <v>52</v>
      </c>
      <c r="F262" s="57" t="s">
        <v>55</v>
      </c>
      <c r="G262" s="58"/>
      <c r="H262" s="58"/>
      <c r="I262" s="155">
        <f>I263</f>
        <v>20000</v>
      </c>
      <c r="J262" s="155">
        <f>J261</f>
        <v>30000</v>
      </c>
      <c r="K262" s="155">
        <f>K261</f>
        <v>30000</v>
      </c>
      <c r="L262" s="43"/>
      <c r="M262"/>
      <c r="N262"/>
    </row>
    <row r="263" spans="1:14" s="12" customFormat="1" ht="47.25" customHeight="1" x14ac:dyDescent="0.25">
      <c r="A263" s="250" t="s">
        <v>174</v>
      </c>
      <c r="B263" s="251"/>
      <c r="C263" s="252"/>
      <c r="D263" s="197">
        <v>949</v>
      </c>
      <c r="E263" s="67" t="s">
        <v>52</v>
      </c>
      <c r="F263" s="67" t="s">
        <v>55</v>
      </c>
      <c r="G263" s="63" t="s">
        <v>148</v>
      </c>
      <c r="H263" s="63"/>
      <c r="I263" s="155">
        <f>I264</f>
        <v>20000</v>
      </c>
      <c r="J263" s="155">
        <f>J264</f>
        <v>30000</v>
      </c>
      <c r="K263" s="155">
        <f>K264</f>
        <v>30000</v>
      </c>
      <c r="L263" s="43"/>
      <c r="M263"/>
      <c r="N263"/>
    </row>
    <row r="264" spans="1:14" ht="36.75" customHeight="1" x14ac:dyDescent="0.25">
      <c r="A264" s="261" t="s">
        <v>124</v>
      </c>
      <c r="B264" s="262"/>
      <c r="C264" s="263"/>
      <c r="D264" s="197">
        <v>949</v>
      </c>
      <c r="E264" s="67" t="s">
        <v>52</v>
      </c>
      <c r="F264" s="67" t="s">
        <v>55</v>
      </c>
      <c r="G264" s="63" t="s">
        <v>148</v>
      </c>
      <c r="H264" s="63" t="s">
        <v>117</v>
      </c>
      <c r="I264" s="208">
        <v>20000</v>
      </c>
      <c r="J264" s="157">
        <v>30000</v>
      </c>
      <c r="K264" s="157">
        <v>30000</v>
      </c>
    </row>
    <row r="265" spans="1:14" ht="27" customHeight="1" x14ac:dyDescent="0.25">
      <c r="A265" s="258" t="s">
        <v>19</v>
      </c>
      <c r="B265" s="259"/>
      <c r="C265" s="260"/>
      <c r="D265" s="196">
        <v>949</v>
      </c>
      <c r="E265" s="65" t="s">
        <v>52</v>
      </c>
      <c r="F265" s="65" t="s">
        <v>52</v>
      </c>
      <c r="G265" s="65"/>
      <c r="H265" s="65"/>
      <c r="I265" s="155">
        <f>I266</f>
        <v>0</v>
      </c>
      <c r="J265" s="155"/>
      <c r="K265" s="155"/>
    </row>
    <row r="266" spans="1:14" ht="62.25" customHeight="1" x14ac:dyDescent="0.25">
      <c r="A266" s="244" t="s">
        <v>188</v>
      </c>
      <c r="B266" s="245"/>
      <c r="C266" s="246"/>
      <c r="D266" s="196">
        <v>949</v>
      </c>
      <c r="E266" s="55" t="s">
        <v>52</v>
      </c>
      <c r="F266" s="55" t="s">
        <v>52</v>
      </c>
      <c r="G266" s="55" t="s">
        <v>150</v>
      </c>
      <c r="H266" s="55"/>
      <c r="I266" s="155">
        <f>I267</f>
        <v>0</v>
      </c>
      <c r="J266" s="155"/>
      <c r="K266" s="155"/>
    </row>
    <row r="267" spans="1:14" ht="36" customHeight="1" x14ac:dyDescent="0.25">
      <c r="A267" s="277" t="s">
        <v>124</v>
      </c>
      <c r="B267" s="278"/>
      <c r="C267" s="279"/>
      <c r="D267" s="196">
        <v>949</v>
      </c>
      <c r="E267" s="51" t="s">
        <v>52</v>
      </c>
      <c r="F267" s="51" t="s">
        <v>52</v>
      </c>
      <c r="G267" s="51" t="s">
        <v>150</v>
      </c>
      <c r="H267" s="51" t="s">
        <v>117</v>
      </c>
      <c r="I267" s="208">
        <v>0</v>
      </c>
      <c r="J267" s="157"/>
      <c r="K267" s="157"/>
    </row>
    <row r="268" spans="1:14" ht="39" hidden="1" customHeight="1" x14ac:dyDescent="0.25">
      <c r="A268" s="261" t="s">
        <v>115</v>
      </c>
      <c r="B268" s="262"/>
      <c r="C268" s="263"/>
      <c r="D268" s="196">
        <v>949</v>
      </c>
      <c r="E268" s="51" t="s">
        <v>52</v>
      </c>
      <c r="F268" s="51" t="s">
        <v>52</v>
      </c>
      <c r="G268" s="51" t="s">
        <v>127</v>
      </c>
      <c r="H268" s="51" t="s">
        <v>116</v>
      </c>
      <c r="I268" s="157"/>
      <c r="J268" s="157"/>
      <c r="K268" s="157"/>
      <c r="M268" s="15"/>
      <c r="N268" s="15"/>
    </row>
    <row r="269" spans="1:14" s="15" customFormat="1" ht="17.25" hidden="1" customHeight="1" x14ac:dyDescent="0.25">
      <c r="A269" s="261" t="s">
        <v>124</v>
      </c>
      <c r="B269" s="262"/>
      <c r="C269" s="263"/>
      <c r="D269" s="196">
        <v>949</v>
      </c>
      <c r="E269" s="51" t="s">
        <v>52</v>
      </c>
      <c r="F269" s="51" t="s">
        <v>52</v>
      </c>
      <c r="G269" s="51" t="s">
        <v>150</v>
      </c>
      <c r="H269" s="51" t="s">
        <v>117</v>
      </c>
      <c r="I269" s="157">
        <v>4000</v>
      </c>
      <c r="J269" s="157">
        <v>0</v>
      </c>
      <c r="K269" s="157">
        <v>0</v>
      </c>
      <c r="L269" s="43"/>
      <c r="M269"/>
      <c r="N269"/>
    </row>
    <row r="270" spans="1:14" s="29" customFormat="1" ht="58.5" hidden="1" customHeight="1" x14ac:dyDescent="0.25">
      <c r="A270" s="247" t="s">
        <v>96</v>
      </c>
      <c r="B270" s="248"/>
      <c r="C270" s="249"/>
      <c r="D270" s="196">
        <v>949</v>
      </c>
      <c r="E270" s="58" t="s">
        <v>57</v>
      </c>
      <c r="F270" s="58" t="s">
        <v>49</v>
      </c>
      <c r="G270" s="58"/>
      <c r="H270" s="58"/>
      <c r="I270" s="155">
        <f>I273+I277</f>
        <v>2163561.9900000002</v>
      </c>
      <c r="J270" s="155">
        <f t="shared" ref="J270:K270" si="50">J273</f>
        <v>0</v>
      </c>
      <c r="K270" s="155">
        <f t="shared" si="50"/>
        <v>0</v>
      </c>
      <c r="L270" s="43"/>
      <c r="M270"/>
      <c r="N270"/>
    </row>
    <row r="271" spans="1:14" s="29" customFormat="1" ht="7.5" customHeight="1" x14ac:dyDescent="0.25">
      <c r="A271" s="328"/>
      <c r="B271" s="329"/>
      <c r="C271" s="329"/>
      <c r="D271" s="329"/>
      <c r="E271" s="329"/>
      <c r="F271" s="329"/>
      <c r="G271" s="329"/>
      <c r="H271" s="329"/>
      <c r="I271" s="329"/>
      <c r="J271" s="329"/>
      <c r="K271" s="330"/>
      <c r="L271" s="43"/>
      <c r="M271"/>
      <c r="N271"/>
    </row>
    <row r="272" spans="1:14" s="29" customFormat="1" ht="29.25" customHeight="1" x14ac:dyDescent="0.25">
      <c r="A272" s="316" t="s">
        <v>96</v>
      </c>
      <c r="B272" s="317"/>
      <c r="C272" s="318"/>
      <c r="D272" s="196">
        <v>949</v>
      </c>
      <c r="E272" s="58" t="s">
        <v>57</v>
      </c>
      <c r="F272" s="58" t="s">
        <v>49</v>
      </c>
      <c r="G272" s="58"/>
      <c r="H272" s="58"/>
      <c r="I272" s="155">
        <f>I273+I277</f>
        <v>2163561.9900000002</v>
      </c>
      <c r="J272" s="155">
        <f>J273</f>
        <v>0</v>
      </c>
      <c r="K272" s="155"/>
      <c r="L272" s="43"/>
      <c r="M272"/>
      <c r="N272"/>
    </row>
    <row r="273" spans="1:14" ht="25.5" customHeight="1" x14ac:dyDescent="0.25">
      <c r="A273" s="247" t="s">
        <v>20</v>
      </c>
      <c r="B273" s="248"/>
      <c r="C273" s="249"/>
      <c r="D273" s="196">
        <v>949</v>
      </c>
      <c r="E273" s="55" t="s">
        <v>57</v>
      </c>
      <c r="F273" s="55" t="s">
        <v>48</v>
      </c>
      <c r="G273" s="55"/>
      <c r="H273" s="55"/>
      <c r="I273" s="155">
        <f>I274</f>
        <v>1828961.9900000002</v>
      </c>
      <c r="J273" s="155">
        <f>J274</f>
        <v>0</v>
      </c>
      <c r="K273" s="155">
        <f>K274</f>
        <v>0</v>
      </c>
    </row>
    <row r="274" spans="1:14" ht="65.25" customHeight="1" x14ac:dyDescent="0.25">
      <c r="A274" s="250" t="s">
        <v>188</v>
      </c>
      <c r="B274" s="251"/>
      <c r="C274" s="252"/>
      <c r="D274" s="196">
        <v>949</v>
      </c>
      <c r="E274" s="55" t="s">
        <v>57</v>
      </c>
      <c r="F274" s="55" t="s">
        <v>48</v>
      </c>
      <c r="G274" s="55" t="s">
        <v>150</v>
      </c>
      <c r="H274" s="55"/>
      <c r="I274" s="155">
        <f>I275+I276</f>
        <v>1828961.9900000002</v>
      </c>
      <c r="J274" s="155">
        <f t="shared" ref="J274:K274" si="51">J275+J276</f>
        <v>0</v>
      </c>
      <c r="K274" s="155">
        <f t="shared" si="51"/>
        <v>0</v>
      </c>
    </row>
    <row r="275" spans="1:14" ht="27.75" customHeight="1" x14ac:dyDescent="0.25">
      <c r="A275" s="261" t="s">
        <v>124</v>
      </c>
      <c r="B275" s="262"/>
      <c r="C275" s="263"/>
      <c r="D275" s="196">
        <v>949</v>
      </c>
      <c r="E275" s="51" t="s">
        <v>57</v>
      </c>
      <c r="F275" s="51" t="s">
        <v>48</v>
      </c>
      <c r="G275" s="51" t="s">
        <v>150</v>
      </c>
      <c r="H275" s="51" t="s">
        <v>117</v>
      </c>
      <c r="I275" s="208">
        <v>488242.37</v>
      </c>
      <c r="J275" s="157">
        <v>0</v>
      </c>
      <c r="K275" s="157">
        <v>0</v>
      </c>
    </row>
    <row r="276" spans="1:14" ht="18" customHeight="1" x14ac:dyDescent="0.25">
      <c r="A276" s="267" t="s">
        <v>120</v>
      </c>
      <c r="B276" s="268"/>
      <c r="C276" s="269"/>
      <c r="D276" s="196">
        <v>949</v>
      </c>
      <c r="E276" s="51" t="s">
        <v>57</v>
      </c>
      <c r="F276" s="51" t="s">
        <v>48</v>
      </c>
      <c r="G276" s="51" t="s">
        <v>150</v>
      </c>
      <c r="H276" s="51" t="s">
        <v>108</v>
      </c>
      <c r="I276" s="208">
        <v>1340719.6200000001</v>
      </c>
      <c r="J276" s="157" t="s">
        <v>134</v>
      </c>
      <c r="K276" s="157">
        <v>0</v>
      </c>
    </row>
    <row r="277" spans="1:14" ht="44.25" customHeight="1" x14ac:dyDescent="0.25">
      <c r="A277" s="247" t="s">
        <v>160</v>
      </c>
      <c r="B277" s="248"/>
      <c r="C277" s="249"/>
      <c r="D277" s="196">
        <v>949</v>
      </c>
      <c r="E277" s="55" t="s">
        <v>57</v>
      </c>
      <c r="F277" s="55" t="s">
        <v>51</v>
      </c>
      <c r="G277" s="55"/>
      <c r="H277" s="55"/>
      <c r="I277" s="155">
        <f>I278</f>
        <v>334600</v>
      </c>
      <c r="J277" s="155" t="str">
        <f t="shared" ref="J277:K278" si="52">J278</f>
        <v>0</v>
      </c>
      <c r="K277" s="155">
        <v>0</v>
      </c>
    </row>
    <row r="278" spans="1:14" ht="63.75" customHeight="1" x14ac:dyDescent="0.25">
      <c r="A278" s="250" t="s">
        <v>188</v>
      </c>
      <c r="B278" s="251"/>
      <c r="C278" s="252"/>
      <c r="D278" s="196">
        <v>949</v>
      </c>
      <c r="E278" s="55" t="s">
        <v>57</v>
      </c>
      <c r="F278" s="55" t="s">
        <v>51</v>
      </c>
      <c r="G278" s="55" t="s">
        <v>150</v>
      </c>
      <c r="H278" s="55"/>
      <c r="I278" s="155">
        <f>I279</f>
        <v>334600</v>
      </c>
      <c r="J278" s="155" t="str">
        <f t="shared" si="52"/>
        <v>0</v>
      </c>
      <c r="K278" s="155">
        <f t="shared" si="52"/>
        <v>0</v>
      </c>
    </row>
    <row r="279" spans="1:14" ht="23.25" customHeight="1" x14ac:dyDescent="0.25">
      <c r="A279" s="267" t="s">
        <v>120</v>
      </c>
      <c r="B279" s="268"/>
      <c r="C279" s="269"/>
      <c r="D279" s="196">
        <v>949</v>
      </c>
      <c r="E279" s="51" t="s">
        <v>57</v>
      </c>
      <c r="F279" s="51" t="s">
        <v>51</v>
      </c>
      <c r="G279" s="51" t="s">
        <v>150</v>
      </c>
      <c r="H279" s="51" t="s">
        <v>108</v>
      </c>
      <c r="I279" s="208">
        <v>334600</v>
      </c>
      <c r="J279" s="157" t="s">
        <v>134</v>
      </c>
      <c r="K279" s="157">
        <v>0</v>
      </c>
    </row>
    <row r="280" spans="1:14" ht="9" customHeight="1" x14ac:dyDescent="0.25">
      <c r="A280" s="291"/>
      <c r="B280" s="292"/>
      <c r="C280" s="292"/>
      <c r="D280" s="292"/>
      <c r="E280" s="292"/>
      <c r="F280" s="292"/>
      <c r="G280" s="292"/>
      <c r="H280" s="292"/>
      <c r="I280" s="292"/>
      <c r="J280" s="292"/>
      <c r="K280" s="293"/>
    </row>
    <row r="281" spans="1:14" ht="31.5" customHeight="1" x14ac:dyDescent="0.25">
      <c r="A281" s="313" t="s">
        <v>22</v>
      </c>
      <c r="B281" s="314"/>
      <c r="C281" s="315"/>
      <c r="D281" s="196">
        <v>949</v>
      </c>
      <c r="E281" s="57" t="s">
        <v>54</v>
      </c>
      <c r="F281" s="57" t="s">
        <v>49</v>
      </c>
      <c r="G281" s="57"/>
      <c r="H281" s="57"/>
      <c r="I281" s="155">
        <f>I282</f>
        <v>6000</v>
      </c>
      <c r="J281" s="155">
        <f t="shared" ref="J281:K283" si="53">J282</f>
        <v>7000</v>
      </c>
      <c r="K281" s="155">
        <f t="shared" si="53"/>
        <v>7000</v>
      </c>
    </row>
    <row r="282" spans="1:14" ht="21.75" customHeight="1" x14ac:dyDescent="0.25">
      <c r="A282" s="247" t="s">
        <v>60</v>
      </c>
      <c r="B282" s="248"/>
      <c r="C282" s="249"/>
      <c r="D282" s="196">
        <v>949</v>
      </c>
      <c r="E282" s="58" t="s">
        <v>54</v>
      </c>
      <c r="F282" s="58" t="s">
        <v>48</v>
      </c>
      <c r="G282" s="58"/>
      <c r="H282" s="58"/>
      <c r="I282" s="152">
        <f>I283</f>
        <v>6000</v>
      </c>
      <c r="J282" s="152">
        <f t="shared" si="53"/>
        <v>7000</v>
      </c>
      <c r="K282" s="155">
        <f t="shared" si="53"/>
        <v>7000</v>
      </c>
    </row>
    <row r="283" spans="1:14" ht="36" customHeight="1" x14ac:dyDescent="0.25">
      <c r="A283" s="244" t="s">
        <v>121</v>
      </c>
      <c r="B283" s="245"/>
      <c r="C283" s="246"/>
      <c r="D283" s="196">
        <v>949</v>
      </c>
      <c r="E283" s="55" t="s">
        <v>54</v>
      </c>
      <c r="F283" s="55" t="s">
        <v>48</v>
      </c>
      <c r="G283" s="55" t="s">
        <v>149</v>
      </c>
      <c r="H283" s="55"/>
      <c r="I283" s="153">
        <f>I284</f>
        <v>6000</v>
      </c>
      <c r="J283" s="153">
        <f t="shared" si="53"/>
        <v>7000</v>
      </c>
      <c r="K283" s="155">
        <f t="shared" si="53"/>
        <v>7000</v>
      </c>
    </row>
    <row r="284" spans="1:14" ht="24" customHeight="1" x14ac:dyDescent="0.25">
      <c r="A284" s="267" t="s">
        <v>130</v>
      </c>
      <c r="B284" s="268"/>
      <c r="C284" s="269"/>
      <c r="D284" s="196">
        <v>949</v>
      </c>
      <c r="E284" s="51" t="s">
        <v>54</v>
      </c>
      <c r="F284" s="51" t="s">
        <v>48</v>
      </c>
      <c r="G284" s="51" t="s">
        <v>149</v>
      </c>
      <c r="H284" s="51" t="s">
        <v>123</v>
      </c>
      <c r="I284" s="210">
        <v>6000</v>
      </c>
      <c r="J284" s="210">
        <v>7000</v>
      </c>
      <c r="K284" s="208">
        <v>7000</v>
      </c>
      <c r="M284" s="15"/>
      <c r="N284" s="15"/>
    </row>
    <row r="285" spans="1:14" ht="5.25" customHeight="1" x14ac:dyDescent="0.25">
      <c r="A285" s="291"/>
      <c r="B285" s="292"/>
      <c r="C285" s="292"/>
      <c r="D285" s="292"/>
      <c r="E285" s="292"/>
      <c r="F285" s="292"/>
      <c r="G285" s="292"/>
      <c r="H285" s="292"/>
      <c r="I285" s="292"/>
      <c r="J285" s="292"/>
      <c r="K285" s="293"/>
      <c r="M285" s="15"/>
      <c r="N285" s="15"/>
    </row>
    <row r="286" spans="1:14" ht="36" customHeight="1" x14ac:dyDescent="0.25">
      <c r="A286" s="313" t="s">
        <v>21</v>
      </c>
      <c r="B286" s="314"/>
      <c r="C286" s="315"/>
      <c r="D286" s="196">
        <v>949</v>
      </c>
      <c r="E286" s="58" t="s">
        <v>94</v>
      </c>
      <c r="F286" s="58" t="s">
        <v>49</v>
      </c>
      <c r="G286" s="58"/>
      <c r="H286" s="58"/>
      <c r="I286" s="155">
        <f>I287</f>
        <v>9577</v>
      </c>
      <c r="J286" s="155">
        <f>J287</f>
        <v>0</v>
      </c>
      <c r="K286" s="155">
        <f t="shared" ref="K286" si="54">K287</f>
        <v>0</v>
      </c>
      <c r="L286" s="62"/>
      <c r="M286" s="29"/>
      <c r="N286" s="29"/>
    </row>
    <row r="287" spans="1:14" s="29" customFormat="1" ht="20.25" customHeight="1" x14ac:dyDescent="0.25">
      <c r="A287" s="288" t="s">
        <v>89</v>
      </c>
      <c r="B287" s="289"/>
      <c r="C287" s="290"/>
      <c r="D287" s="196">
        <v>949</v>
      </c>
      <c r="E287" s="58" t="s">
        <v>94</v>
      </c>
      <c r="F287" s="58" t="s">
        <v>50</v>
      </c>
      <c r="G287" s="58"/>
      <c r="H287" s="58"/>
      <c r="I287" s="155">
        <f>I291+I288</f>
        <v>9577</v>
      </c>
      <c r="J287" s="155"/>
      <c r="K287" s="155"/>
      <c r="L287" s="62"/>
    </row>
    <row r="288" spans="1:14" s="29" customFormat="1" ht="65.25" customHeight="1" x14ac:dyDescent="0.25">
      <c r="A288" s="250" t="s">
        <v>188</v>
      </c>
      <c r="B288" s="251"/>
      <c r="C288" s="252"/>
      <c r="D288" s="205">
        <v>949</v>
      </c>
      <c r="E288" s="58" t="s">
        <v>94</v>
      </c>
      <c r="F288" s="58" t="s">
        <v>50</v>
      </c>
      <c r="G288" s="55" t="s">
        <v>150</v>
      </c>
      <c r="H288" s="55"/>
      <c r="I288" s="155">
        <f>I289+I290</f>
        <v>0</v>
      </c>
      <c r="J288" s="155"/>
      <c r="K288" s="155"/>
      <c r="L288" s="62"/>
    </row>
    <row r="289" spans="1:14" s="29" customFormat="1" ht="51" customHeight="1" x14ac:dyDescent="0.25">
      <c r="A289" s="261" t="s">
        <v>115</v>
      </c>
      <c r="B289" s="262"/>
      <c r="C289" s="263"/>
      <c r="D289" s="205">
        <v>949</v>
      </c>
      <c r="E289" s="58" t="s">
        <v>94</v>
      </c>
      <c r="F289" s="58" t="s">
        <v>50</v>
      </c>
      <c r="G289" s="51" t="s">
        <v>150</v>
      </c>
      <c r="H289" s="51" t="s">
        <v>116</v>
      </c>
      <c r="I289" s="208">
        <v>0</v>
      </c>
      <c r="J289" s="155"/>
      <c r="K289" s="155"/>
      <c r="L289" s="62"/>
    </row>
    <row r="290" spans="1:14" s="29" customFormat="1" ht="34.5" customHeight="1" x14ac:dyDescent="0.25">
      <c r="A290" s="261" t="s">
        <v>124</v>
      </c>
      <c r="B290" s="262"/>
      <c r="C290" s="263"/>
      <c r="D290" s="205">
        <v>949</v>
      </c>
      <c r="E290" s="58" t="s">
        <v>94</v>
      </c>
      <c r="F290" s="58" t="s">
        <v>50</v>
      </c>
      <c r="G290" s="51" t="s">
        <v>150</v>
      </c>
      <c r="H290" s="51" t="s">
        <v>117</v>
      </c>
      <c r="I290" s="208">
        <v>0</v>
      </c>
      <c r="J290" s="155"/>
      <c r="K290" s="155"/>
      <c r="L290" s="62"/>
    </row>
    <row r="291" spans="1:14" s="29" customFormat="1" ht="33" customHeight="1" x14ac:dyDescent="0.25">
      <c r="A291" s="244" t="s">
        <v>121</v>
      </c>
      <c r="B291" s="245"/>
      <c r="C291" s="246"/>
      <c r="D291" s="196">
        <v>949</v>
      </c>
      <c r="E291" s="55" t="s">
        <v>94</v>
      </c>
      <c r="F291" s="55" t="s">
        <v>50</v>
      </c>
      <c r="G291" s="55" t="s">
        <v>149</v>
      </c>
      <c r="H291" s="55"/>
      <c r="I291" s="155">
        <f>I292</f>
        <v>9577</v>
      </c>
      <c r="J291" s="155">
        <f t="shared" ref="J291:K291" si="55">J292</f>
        <v>0</v>
      </c>
      <c r="K291" s="155">
        <f t="shared" si="55"/>
        <v>0</v>
      </c>
      <c r="L291" s="64"/>
      <c r="M291" s="35"/>
      <c r="N291" s="35"/>
    </row>
    <row r="292" spans="1:14" s="35" customFormat="1" ht="25.5" customHeight="1" x14ac:dyDescent="0.2">
      <c r="A292" s="277" t="s">
        <v>118</v>
      </c>
      <c r="B292" s="278"/>
      <c r="C292" s="279"/>
      <c r="D292" s="196">
        <v>949</v>
      </c>
      <c r="E292" s="51" t="s">
        <v>94</v>
      </c>
      <c r="F292" s="51" t="s">
        <v>50</v>
      </c>
      <c r="G292" s="51" t="s">
        <v>149</v>
      </c>
      <c r="H292" s="51" t="s">
        <v>119</v>
      </c>
      <c r="I292" s="208">
        <v>9577</v>
      </c>
      <c r="J292" s="157">
        <v>0</v>
      </c>
      <c r="K292" s="157">
        <v>0</v>
      </c>
      <c r="L292" s="43"/>
      <c r="M292" s="36"/>
      <c r="N292" s="36"/>
    </row>
    <row r="293" spans="1:14" s="29" customFormat="1" ht="12" customHeight="1" x14ac:dyDescent="0.25">
      <c r="A293" s="273"/>
      <c r="B293" s="274"/>
      <c r="C293" s="274"/>
      <c r="D293" s="274"/>
      <c r="E293" s="274"/>
      <c r="F293" s="274"/>
      <c r="G293" s="274"/>
      <c r="H293" s="274"/>
      <c r="I293" s="274"/>
      <c r="J293" s="274"/>
      <c r="K293" s="275"/>
      <c r="L293" s="43"/>
      <c r="M293"/>
      <c r="N293"/>
    </row>
    <row r="294" spans="1:14" ht="30" customHeight="1" x14ac:dyDescent="0.25">
      <c r="A294" s="325" t="s">
        <v>91</v>
      </c>
      <c r="B294" s="326"/>
      <c r="C294" s="327"/>
      <c r="D294" s="196">
        <v>949</v>
      </c>
      <c r="E294" s="58" t="s">
        <v>97</v>
      </c>
      <c r="F294" s="58" t="s">
        <v>49</v>
      </c>
      <c r="G294" s="58"/>
      <c r="H294" s="58"/>
      <c r="I294" s="155">
        <f>I295</f>
        <v>96000</v>
      </c>
      <c r="J294" s="155">
        <f t="shared" ref="J294:K297" si="56">J295</f>
        <v>104100</v>
      </c>
      <c r="K294" s="155">
        <f t="shared" si="56"/>
        <v>104100</v>
      </c>
    </row>
    <row r="295" spans="1:14" ht="30" hidden="1" customHeight="1" x14ac:dyDescent="0.25">
      <c r="A295" s="322" t="s">
        <v>93</v>
      </c>
      <c r="B295" s="323"/>
      <c r="C295" s="324"/>
      <c r="D295" s="196">
        <v>949</v>
      </c>
      <c r="E295" s="58" t="s">
        <v>97</v>
      </c>
      <c r="F295" s="58" t="s">
        <v>51</v>
      </c>
      <c r="G295" s="58"/>
      <c r="H295" s="58"/>
      <c r="I295" s="155">
        <f>I297</f>
        <v>96000</v>
      </c>
      <c r="J295" s="155">
        <f>J297</f>
        <v>104100</v>
      </c>
      <c r="K295" s="155">
        <f>K297</f>
        <v>104100</v>
      </c>
    </row>
    <row r="296" spans="1:14" ht="30" customHeight="1" x14ac:dyDescent="0.25">
      <c r="A296" s="319" t="s">
        <v>93</v>
      </c>
      <c r="B296" s="320"/>
      <c r="C296" s="321"/>
      <c r="D296" s="197">
        <v>949</v>
      </c>
      <c r="E296" s="63" t="s">
        <v>97</v>
      </c>
      <c r="F296" s="63" t="s">
        <v>51</v>
      </c>
      <c r="G296" s="63"/>
      <c r="H296" s="63"/>
      <c r="I296" s="157">
        <f>I297</f>
        <v>96000</v>
      </c>
      <c r="J296" s="157">
        <f>J297</f>
        <v>104100</v>
      </c>
      <c r="K296" s="157">
        <f>K297</f>
        <v>104100</v>
      </c>
    </row>
    <row r="297" spans="1:14" ht="39" customHeight="1" x14ac:dyDescent="0.25">
      <c r="A297" s="267" t="s">
        <v>121</v>
      </c>
      <c r="B297" s="268"/>
      <c r="C297" s="269"/>
      <c r="D297" s="197">
        <v>949</v>
      </c>
      <c r="E297" s="51" t="s">
        <v>97</v>
      </c>
      <c r="F297" s="51" t="s">
        <v>51</v>
      </c>
      <c r="G297" s="51" t="s">
        <v>149</v>
      </c>
      <c r="H297" s="51"/>
      <c r="I297" s="157">
        <f>I298</f>
        <v>96000</v>
      </c>
      <c r="J297" s="157">
        <f t="shared" si="56"/>
        <v>104100</v>
      </c>
      <c r="K297" s="157">
        <f t="shared" si="56"/>
        <v>104100</v>
      </c>
      <c r="L297" s="64"/>
      <c r="M297" s="16"/>
      <c r="N297" s="16"/>
    </row>
    <row r="298" spans="1:14" s="16" customFormat="1" ht="41.25" customHeight="1" x14ac:dyDescent="0.25">
      <c r="A298" s="261" t="s">
        <v>124</v>
      </c>
      <c r="B298" s="262"/>
      <c r="C298" s="263"/>
      <c r="D298" s="197">
        <v>949</v>
      </c>
      <c r="E298" s="51" t="s">
        <v>97</v>
      </c>
      <c r="F298" s="51" t="s">
        <v>51</v>
      </c>
      <c r="G298" s="51" t="s">
        <v>149</v>
      </c>
      <c r="H298" s="51" t="s">
        <v>117</v>
      </c>
      <c r="I298" s="208">
        <v>96000</v>
      </c>
      <c r="J298" s="208">
        <v>104100</v>
      </c>
      <c r="K298" s="208">
        <v>104100</v>
      </c>
      <c r="L298" s="43"/>
      <c r="M298"/>
      <c r="N298"/>
    </row>
    <row r="299" spans="1:14" ht="30.75" customHeight="1" x14ac:dyDescent="0.3">
      <c r="A299" s="280" t="s">
        <v>28</v>
      </c>
      <c r="B299" s="297"/>
      <c r="C299" s="281"/>
      <c r="D299" s="185"/>
      <c r="E299" s="67"/>
      <c r="F299" s="67"/>
      <c r="G299" s="67"/>
      <c r="H299" s="67"/>
      <c r="I299" s="156">
        <f>I196+I223+I230+I235+I242+I261+I272+I281+I286+I294</f>
        <v>9288979.5800000001</v>
      </c>
      <c r="J299" s="206">
        <f>J196+J223+J230+J235+J242+J261+J272+J281+J286+J294</f>
        <v>7421983</v>
      </c>
      <c r="K299" s="206">
        <f>K196+K223+K230+K235+K242+K261+K272+K281+K286+K294</f>
        <v>7573883</v>
      </c>
      <c r="L299" s="64"/>
      <c r="M299" s="16"/>
      <c r="N299" s="16"/>
    </row>
    <row r="300" spans="1:14" s="17" customFormat="1" ht="21" customHeight="1" x14ac:dyDescent="0.25">
      <c r="A300" s="96"/>
      <c r="B300" s="96"/>
      <c r="C300" s="96"/>
      <c r="D300" s="96"/>
      <c r="E300" s="97"/>
      <c r="F300" s="98"/>
      <c r="G300" s="99"/>
      <c r="H300" s="99"/>
      <c r="I300" s="125"/>
      <c r="J300" s="125"/>
      <c r="K300" s="170"/>
      <c r="L300" s="43"/>
      <c r="M300"/>
      <c r="N300"/>
    </row>
    <row r="301" spans="1:14" ht="15.75" hidden="1" customHeight="1" x14ac:dyDescent="0.25">
      <c r="A301" s="343" t="s">
        <v>144</v>
      </c>
      <c r="B301" s="343"/>
      <c r="C301" s="343"/>
      <c r="D301" s="343"/>
      <c r="E301" s="343"/>
      <c r="F301" s="343"/>
      <c r="G301" s="343"/>
      <c r="H301" s="343"/>
      <c r="I301" s="343"/>
      <c r="J301" s="343"/>
      <c r="K301" s="343"/>
    </row>
    <row r="302" spans="1:14" ht="2.25" hidden="1" customHeight="1" x14ac:dyDescent="0.25">
      <c r="A302" s="2"/>
    </row>
    <row r="303" spans="1:14" ht="14.25" hidden="1" customHeight="1" x14ac:dyDescent="0.25">
      <c r="A303" s="495" t="s">
        <v>140</v>
      </c>
      <c r="B303" s="495"/>
      <c r="C303" s="495"/>
      <c r="D303" s="495"/>
      <c r="E303" s="495"/>
      <c r="F303" s="495"/>
      <c r="G303" s="495"/>
      <c r="H303" s="495"/>
      <c r="I303" s="495"/>
      <c r="J303" s="495"/>
      <c r="K303" s="495"/>
    </row>
    <row r="304" spans="1:14" ht="14.25" hidden="1" customHeight="1" x14ac:dyDescent="0.25">
      <c r="A304" s="495" t="s">
        <v>32</v>
      </c>
      <c r="B304" s="495"/>
      <c r="C304" s="495"/>
      <c r="D304" s="495"/>
      <c r="E304" s="495"/>
      <c r="F304" s="495"/>
      <c r="G304" s="495"/>
      <c r="H304" s="495"/>
      <c r="I304" s="495"/>
      <c r="J304" s="495"/>
      <c r="K304" s="495"/>
    </row>
    <row r="305" spans="1:14" ht="14.25" hidden="1" customHeight="1" x14ac:dyDescent="0.25">
      <c r="A305" s="495" t="s">
        <v>31</v>
      </c>
      <c r="B305" s="495"/>
      <c r="C305" s="495"/>
      <c r="D305" s="495"/>
      <c r="E305" s="495"/>
      <c r="F305" s="495"/>
      <c r="G305" s="495"/>
      <c r="H305" s="495"/>
      <c r="I305" s="495"/>
      <c r="J305" s="495"/>
      <c r="K305" s="495"/>
    </row>
    <row r="306" spans="1:14" ht="12.75" hidden="1" customHeight="1" x14ac:dyDescent="0.25">
      <c r="A306" s="495" t="s">
        <v>137</v>
      </c>
      <c r="B306" s="495"/>
      <c r="C306" s="495"/>
      <c r="D306" s="495"/>
      <c r="E306" s="495"/>
      <c r="F306" s="495"/>
      <c r="G306" s="495"/>
      <c r="H306" s="495"/>
      <c r="I306" s="495"/>
      <c r="J306" s="495"/>
      <c r="K306" s="495"/>
    </row>
    <row r="307" spans="1:14" ht="8.25" hidden="1" customHeight="1" x14ac:dyDescent="0.25">
      <c r="A307" s="2"/>
      <c r="L307" s="117"/>
      <c r="M307" s="14"/>
      <c r="N307" s="14"/>
    </row>
    <row r="308" spans="1:14" s="14" customFormat="1" ht="18.75" hidden="1" customHeight="1" x14ac:dyDescent="0.25">
      <c r="A308" s="117" t="s">
        <v>139</v>
      </c>
      <c r="B308" s="117"/>
      <c r="C308" s="117"/>
      <c r="D308" s="183"/>
      <c r="E308" s="117"/>
      <c r="F308" s="117"/>
      <c r="G308" s="117"/>
      <c r="H308" s="117"/>
      <c r="I308" s="118"/>
      <c r="J308" s="118"/>
      <c r="K308" s="172"/>
      <c r="L308" s="50"/>
    </row>
    <row r="309" spans="1:14" s="14" customFormat="1" ht="13.5" hidden="1" customHeight="1" thickBot="1" x14ac:dyDescent="0.3">
      <c r="A309" s="39"/>
      <c r="B309" s="39"/>
      <c r="C309" s="39"/>
      <c r="D309" s="183"/>
      <c r="E309" s="39"/>
      <c r="F309" s="39"/>
      <c r="G309" s="39"/>
      <c r="H309" s="39"/>
      <c r="I309" s="118"/>
      <c r="J309" s="118"/>
      <c r="K309" s="172"/>
      <c r="L309" s="101" t="s">
        <v>143</v>
      </c>
      <c r="M309"/>
      <c r="N309"/>
    </row>
    <row r="310" spans="1:14" ht="38.25" hidden="1" customHeight="1" thickBot="1" x14ac:dyDescent="0.3">
      <c r="A310" s="483" t="s">
        <v>3</v>
      </c>
      <c r="B310" s="484"/>
      <c r="C310" s="484"/>
      <c r="D310" s="484"/>
      <c r="E310" s="485"/>
      <c r="F310" s="73" t="s">
        <v>29</v>
      </c>
      <c r="G310" s="73" t="s">
        <v>24</v>
      </c>
      <c r="H310" s="73" t="s">
        <v>25</v>
      </c>
      <c r="I310" s="73" t="s">
        <v>26</v>
      </c>
      <c r="J310" s="73" t="s">
        <v>27</v>
      </c>
      <c r="K310" s="173" t="s">
        <v>142</v>
      </c>
      <c r="L310" s="102"/>
    </row>
    <row r="311" spans="1:14" ht="12.75" hidden="1" customHeight="1" x14ac:dyDescent="0.25">
      <c r="A311" s="486">
        <v>1</v>
      </c>
      <c r="B311" s="487"/>
      <c r="C311" s="487"/>
      <c r="D311" s="487"/>
      <c r="E311" s="488"/>
      <c r="F311" s="74">
        <v>2</v>
      </c>
      <c r="G311" s="74">
        <v>3</v>
      </c>
      <c r="H311" s="74">
        <v>4</v>
      </c>
      <c r="I311" s="74">
        <v>5</v>
      </c>
      <c r="J311" s="74">
        <v>6</v>
      </c>
      <c r="K311" s="174">
        <v>8</v>
      </c>
      <c r="L311" s="77">
        <f>L312+L338+L344+L351+L361+L379+L387+L396+L404+L413</f>
        <v>4565600</v>
      </c>
    </row>
    <row r="312" spans="1:14" ht="31.5" hidden="1" customHeight="1" x14ac:dyDescent="0.25">
      <c r="A312" s="325" t="s">
        <v>61</v>
      </c>
      <c r="B312" s="326"/>
      <c r="C312" s="326"/>
      <c r="D312" s="326"/>
      <c r="E312" s="327"/>
      <c r="F312" s="75">
        <v>949</v>
      </c>
      <c r="G312" s="76"/>
      <c r="H312" s="76"/>
      <c r="I312" s="94"/>
      <c r="J312" s="94"/>
      <c r="K312" s="131">
        <f>K313+K339+K345+K352+K362+K380+K388+K397+K405+K414</f>
        <v>4593100</v>
      </c>
      <c r="L312" s="89">
        <f>L313+L316+L325+L328+L331+L334</f>
        <v>3293052</v>
      </c>
      <c r="M312" s="16"/>
      <c r="N312" s="16"/>
    </row>
    <row r="313" spans="1:14" s="16" customFormat="1" ht="37.5" hidden="1" customHeight="1" x14ac:dyDescent="0.25">
      <c r="A313" s="313" t="s">
        <v>4</v>
      </c>
      <c r="B313" s="314"/>
      <c r="C313" s="314"/>
      <c r="D313" s="314"/>
      <c r="E313" s="315"/>
      <c r="F313" s="75">
        <v>949</v>
      </c>
      <c r="G313" s="88" t="s">
        <v>48</v>
      </c>
      <c r="H313" s="88" t="s">
        <v>49</v>
      </c>
      <c r="I313" s="88"/>
      <c r="J313" s="88"/>
      <c r="K313" s="131">
        <f>K314+K317+K326+K329+K332+K335</f>
        <v>3216352</v>
      </c>
      <c r="L313" s="103">
        <f>L314</f>
        <v>669391</v>
      </c>
      <c r="M313"/>
      <c r="N313"/>
    </row>
    <row r="314" spans="1:14" ht="63.75" hidden="1" customHeight="1" x14ac:dyDescent="0.25">
      <c r="A314" s="445" t="s">
        <v>5</v>
      </c>
      <c r="B314" s="446"/>
      <c r="C314" s="446"/>
      <c r="D314" s="446"/>
      <c r="E314" s="447"/>
      <c r="F314" s="75">
        <v>949</v>
      </c>
      <c r="G314" s="81" t="s">
        <v>48</v>
      </c>
      <c r="H314" s="81" t="s">
        <v>50</v>
      </c>
      <c r="I314" s="81"/>
      <c r="J314" s="81"/>
      <c r="K314" s="131">
        <f>K315</f>
        <v>669391</v>
      </c>
      <c r="L314" s="84">
        <f>L315</f>
        <v>669391</v>
      </c>
      <c r="M314" s="12"/>
      <c r="N314" s="12"/>
    </row>
    <row r="315" spans="1:14" s="12" customFormat="1" ht="42" hidden="1" customHeight="1" x14ac:dyDescent="0.25">
      <c r="A315" s="250" t="s">
        <v>113</v>
      </c>
      <c r="B315" s="251"/>
      <c r="C315" s="251"/>
      <c r="D315" s="251"/>
      <c r="E315" s="252"/>
      <c r="F315" s="75">
        <v>949</v>
      </c>
      <c r="G315" s="83" t="s">
        <v>48</v>
      </c>
      <c r="H315" s="83" t="s">
        <v>50</v>
      </c>
      <c r="I315" s="83" t="s">
        <v>114</v>
      </c>
      <c r="J315" s="83"/>
      <c r="K315" s="131">
        <f>K316</f>
        <v>669391</v>
      </c>
      <c r="L315" s="104">
        <v>669391</v>
      </c>
      <c r="M315" s="29"/>
      <c r="N315" s="29"/>
    </row>
    <row r="316" spans="1:14" s="29" customFormat="1" ht="66" hidden="1" customHeight="1" x14ac:dyDescent="0.25">
      <c r="A316" s="363" t="s">
        <v>115</v>
      </c>
      <c r="B316" s="364"/>
      <c r="C316" s="364"/>
      <c r="D316" s="364"/>
      <c r="E316" s="365"/>
      <c r="F316" s="75">
        <v>949</v>
      </c>
      <c r="G316" s="85" t="s">
        <v>48</v>
      </c>
      <c r="H316" s="85" t="s">
        <v>50</v>
      </c>
      <c r="I316" s="85" t="s">
        <v>114</v>
      </c>
      <c r="J316" s="85" t="s">
        <v>116</v>
      </c>
      <c r="K316" s="175">
        <v>669391</v>
      </c>
      <c r="L316" s="82">
        <f>L317+L322</f>
        <v>1432616</v>
      </c>
      <c r="M316"/>
      <c r="N316"/>
    </row>
    <row r="317" spans="1:14" ht="96.75" hidden="1" customHeight="1" x14ac:dyDescent="0.25">
      <c r="A317" s="445" t="s">
        <v>6</v>
      </c>
      <c r="B317" s="446"/>
      <c r="C317" s="446"/>
      <c r="D317" s="446"/>
      <c r="E317" s="447"/>
      <c r="F317" s="75">
        <v>949</v>
      </c>
      <c r="G317" s="81" t="s">
        <v>48</v>
      </c>
      <c r="H317" s="81" t="s">
        <v>51</v>
      </c>
      <c r="I317" s="81"/>
      <c r="J317" s="81"/>
      <c r="K317" s="131">
        <f>K318+K323</f>
        <v>1451850</v>
      </c>
      <c r="L317" s="105">
        <f>L318+L319+L320+L321</f>
        <v>1432616</v>
      </c>
    </row>
    <row r="318" spans="1:14" ht="42.75" hidden="1" customHeight="1" x14ac:dyDescent="0.25">
      <c r="A318" s="250" t="s">
        <v>113</v>
      </c>
      <c r="B318" s="251"/>
      <c r="C318" s="251"/>
      <c r="D318" s="251"/>
      <c r="E318" s="252"/>
      <c r="F318" s="75">
        <v>949</v>
      </c>
      <c r="G318" s="83" t="s">
        <v>48</v>
      </c>
      <c r="H318" s="83" t="s">
        <v>51</v>
      </c>
      <c r="I318" s="83" t="s">
        <v>114</v>
      </c>
      <c r="J318" s="83"/>
      <c r="K318" s="131">
        <f>K319+K320+K321+K322</f>
        <v>1451850</v>
      </c>
      <c r="L318" s="106">
        <v>1200000</v>
      </c>
    </row>
    <row r="319" spans="1:14" ht="69" hidden="1" customHeight="1" x14ac:dyDescent="0.25">
      <c r="A319" s="363" t="s">
        <v>115</v>
      </c>
      <c r="B319" s="364"/>
      <c r="C319" s="364"/>
      <c r="D319" s="364"/>
      <c r="E319" s="365"/>
      <c r="F319" s="75">
        <v>949</v>
      </c>
      <c r="G319" s="85" t="s">
        <v>48</v>
      </c>
      <c r="H319" s="85" t="s">
        <v>51</v>
      </c>
      <c r="I319" s="85" t="s">
        <v>114</v>
      </c>
      <c r="J319" s="85" t="s">
        <v>116</v>
      </c>
      <c r="K319" s="175">
        <v>1200000</v>
      </c>
      <c r="L319" s="107">
        <v>232616</v>
      </c>
    </row>
    <row r="320" spans="1:14" ht="25.5" hidden="1" customHeight="1" x14ac:dyDescent="0.25">
      <c r="A320" s="480" t="s">
        <v>131</v>
      </c>
      <c r="B320" s="481"/>
      <c r="C320" s="481"/>
      <c r="D320" s="481"/>
      <c r="E320" s="482"/>
      <c r="F320" s="75">
        <v>949</v>
      </c>
      <c r="G320" s="87" t="s">
        <v>48</v>
      </c>
      <c r="H320" s="87" t="s">
        <v>51</v>
      </c>
      <c r="I320" s="85" t="s">
        <v>114</v>
      </c>
      <c r="J320" s="87" t="s">
        <v>117</v>
      </c>
      <c r="K320" s="175">
        <v>250000</v>
      </c>
      <c r="L320" s="102"/>
    </row>
    <row r="321" spans="1:14" ht="18.75" hidden="1" customHeight="1" x14ac:dyDescent="0.25">
      <c r="A321" s="363" t="s">
        <v>118</v>
      </c>
      <c r="B321" s="364"/>
      <c r="C321" s="364"/>
      <c r="D321" s="364"/>
      <c r="E321" s="365"/>
      <c r="F321" s="75">
        <v>949</v>
      </c>
      <c r="G321" s="85" t="s">
        <v>48</v>
      </c>
      <c r="H321" s="85" t="s">
        <v>51</v>
      </c>
      <c r="I321" s="85" t="s">
        <v>114</v>
      </c>
      <c r="J321" s="85" t="s">
        <v>119</v>
      </c>
      <c r="K321" s="175">
        <v>0</v>
      </c>
      <c r="L321" s="102">
        <v>0</v>
      </c>
    </row>
    <row r="322" spans="1:14" ht="23.25" hidden="1" customHeight="1" x14ac:dyDescent="0.25">
      <c r="A322" s="480" t="s">
        <v>120</v>
      </c>
      <c r="B322" s="481"/>
      <c r="C322" s="481"/>
      <c r="D322" s="481"/>
      <c r="E322" s="482"/>
      <c r="F322" s="75">
        <v>949</v>
      </c>
      <c r="G322" s="87" t="s">
        <v>48</v>
      </c>
      <c r="H322" s="87" t="s">
        <v>51</v>
      </c>
      <c r="I322" s="85" t="s">
        <v>114</v>
      </c>
      <c r="J322" s="87" t="s">
        <v>108</v>
      </c>
      <c r="K322" s="175">
        <v>1850</v>
      </c>
      <c r="L322" s="102"/>
    </row>
    <row r="323" spans="1:14" ht="42" hidden="1" customHeight="1" x14ac:dyDescent="0.25">
      <c r="A323" s="250" t="s">
        <v>121</v>
      </c>
      <c r="B323" s="251"/>
      <c r="C323" s="251"/>
      <c r="D323" s="251"/>
      <c r="E323" s="252"/>
      <c r="F323" s="75">
        <v>949</v>
      </c>
      <c r="G323" s="83" t="s">
        <v>48</v>
      </c>
      <c r="H323" s="83" t="s">
        <v>51</v>
      </c>
      <c r="I323" s="83" t="s">
        <v>122</v>
      </c>
      <c r="J323" s="83" t="s">
        <v>132</v>
      </c>
      <c r="K323" s="131">
        <f>K324+K325</f>
        <v>0</v>
      </c>
      <c r="L323" s="104"/>
      <c r="M323" s="29"/>
      <c r="N323" s="29"/>
    </row>
    <row r="324" spans="1:14" s="29" customFormat="1" ht="17.25" hidden="1" customHeight="1" x14ac:dyDescent="0.25">
      <c r="A324" s="363" t="s">
        <v>118</v>
      </c>
      <c r="B324" s="364"/>
      <c r="C324" s="364"/>
      <c r="D324" s="364"/>
      <c r="E324" s="365"/>
      <c r="F324" s="75">
        <v>949</v>
      </c>
      <c r="G324" s="85" t="s">
        <v>48</v>
      </c>
      <c r="H324" s="85" t="s">
        <v>51</v>
      </c>
      <c r="I324" s="85" t="s">
        <v>122</v>
      </c>
      <c r="J324" s="85" t="s">
        <v>119</v>
      </c>
      <c r="K324" s="175">
        <v>0</v>
      </c>
      <c r="L324" s="104"/>
    </row>
    <row r="325" spans="1:14" s="29" customFormat="1" ht="24" hidden="1" customHeight="1" x14ac:dyDescent="0.25">
      <c r="A325" s="480" t="s">
        <v>131</v>
      </c>
      <c r="B325" s="481"/>
      <c r="C325" s="481"/>
      <c r="D325" s="481"/>
      <c r="E325" s="482"/>
      <c r="F325" s="75" t="s">
        <v>109</v>
      </c>
      <c r="G325" s="85" t="s">
        <v>48</v>
      </c>
      <c r="H325" s="85" t="s">
        <v>51</v>
      </c>
      <c r="I325" s="85" t="s">
        <v>122</v>
      </c>
      <c r="J325" s="85" t="s">
        <v>117</v>
      </c>
      <c r="K325" s="175">
        <v>0</v>
      </c>
      <c r="L325" s="84">
        <f>L326</f>
        <v>0</v>
      </c>
      <c r="M325" s="12"/>
      <c r="N325" s="12"/>
    </row>
    <row r="326" spans="1:14" s="12" customFormat="1" ht="66" hidden="1" customHeight="1" x14ac:dyDescent="0.25">
      <c r="A326" s="325" t="s">
        <v>107</v>
      </c>
      <c r="B326" s="326"/>
      <c r="C326" s="326"/>
      <c r="D326" s="326"/>
      <c r="E326" s="327"/>
      <c r="F326" s="75" t="s">
        <v>109</v>
      </c>
      <c r="G326" s="83" t="s">
        <v>48</v>
      </c>
      <c r="H326" s="83" t="s">
        <v>56</v>
      </c>
      <c r="I326" s="83"/>
      <c r="J326" s="83"/>
      <c r="K326" s="131">
        <f>K327</f>
        <v>30766</v>
      </c>
      <c r="L326" s="84">
        <v>0</v>
      </c>
      <c r="M326"/>
      <c r="N326"/>
    </row>
    <row r="327" spans="1:14" ht="42" hidden="1" customHeight="1" x14ac:dyDescent="0.25">
      <c r="A327" s="250" t="s">
        <v>113</v>
      </c>
      <c r="B327" s="251"/>
      <c r="C327" s="251"/>
      <c r="D327" s="251"/>
      <c r="E327" s="252"/>
      <c r="F327" s="75" t="s">
        <v>109</v>
      </c>
      <c r="G327" s="83" t="s">
        <v>48</v>
      </c>
      <c r="H327" s="83" t="s">
        <v>56</v>
      </c>
      <c r="I327" s="83" t="s">
        <v>114</v>
      </c>
      <c r="J327" s="83"/>
      <c r="K327" s="131">
        <f>K328</f>
        <v>30766</v>
      </c>
      <c r="L327" s="104">
        <v>0</v>
      </c>
      <c r="M327" s="16"/>
      <c r="N327" s="16"/>
    </row>
    <row r="328" spans="1:14" s="16" customFormat="1" ht="16.5" hidden="1" customHeight="1" x14ac:dyDescent="0.25">
      <c r="A328" s="480" t="s">
        <v>120</v>
      </c>
      <c r="B328" s="481"/>
      <c r="C328" s="481"/>
      <c r="D328" s="481"/>
      <c r="E328" s="482"/>
      <c r="F328" s="75" t="s">
        <v>109</v>
      </c>
      <c r="G328" s="85" t="s">
        <v>48</v>
      </c>
      <c r="H328" s="85" t="s">
        <v>56</v>
      </c>
      <c r="I328" s="85" t="s">
        <v>114</v>
      </c>
      <c r="J328" s="85" t="s">
        <v>108</v>
      </c>
      <c r="K328" s="175">
        <v>30766</v>
      </c>
      <c r="L328" s="108"/>
    </row>
    <row r="329" spans="1:14" s="16" customFormat="1" ht="33" hidden="1" customHeight="1" x14ac:dyDescent="0.25">
      <c r="A329" s="492" t="s">
        <v>7</v>
      </c>
      <c r="B329" s="493"/>
      <c r="C329" s="493"/>
      <c r="D329" s="493"/>
      <c r="E329" s="494"/>
      <c r="F329" s="75" t="s">
        <v>109</v>
      </c>
      <c r="G329" s="83" t="s">
        <v>48</v>
      </c>
      <c r="H329" s="83" t="s">
        <v>52</v>
      </c>
      <c r="I329" s="83"/>
      <c r="J329" s="83"/>
      <c r="K329" s="131">
        <f>K330</f>
        <v>0</v>
      </c>
      <c r="L329" s="108"/>
    </row>
    <row r="330" spans="1:14" s="16" customFormat="1" ht="43.5" hidden="1" customHeight="1" x14ac:dyDescent="0.25">
      <c r="A330" s="250" t="s">
        <v>121</v>
      </c>
      <c r="B330" s="251"/>
      <c r="C330" s="251"/>
      <c r="D330" s="251"/>
      <c r="E330" s="252"/>
      <c r="F330" s="75" t="s">
        <v>109</v>
      </c>
      <c r="G330" s="83" t="s">
        <v>48</v>
      </c>
      <c r="H330" s="83" t="s">
        <v>52</v>
      </c>
      <c r="I330" s="83" t="s">
        <v>122</v>
      </c>
      <c r="J330" s="85"/>
      <c r="K330" s="131">
        <f>K331</f>
        <v>0</v>
      </c>
      <c r="L330" s="108"/>
    </row>
    <row r="331" spans="1:14" s="16" customFormat="1" ht="16.5" hidden="1" customHeight="1" x14ac:dyDescent="0.25">
      <c r="A331" s="480" t="s">
        <v>118</v>
      </c>
      <c r="B331" s="481"/>
      <c r="C331" s="481"/>
      <c r="D331" s="481"/>
      <c r="E331" s="482"/>
      <c r="F331" s="75" t="s">
        <v>109</v>
      </c>
      <c r="G331" s="85" t="s">
        <v>48</v>
      </c>
      <c r="H331" s="85" t="s">
        <v>52</v>
      </c>
      <c r="I331" s="85" t="s">
        <v>122</v>
      </c>
      <c r="J331" s="85" t="s">
        <v>119</v>
      </c>
      <c r="K331" s="175">
        <v>0</v>
      </c>
      <c r="L331" s="82">
        <f>L332</f>
        <v>9150</v>
      </c>
      <c r="M331"/>
      <c r="N331"/>
    </row>
    <row r="332" spans="1:14" ht="18.75" hidden="1" customHeight="1" x14ac:dyDescent="0.25">
      <c r="A332" s="325" t="s">
        <v>8</v>
      </c>
      <c r="B332" s="326"/>
      <c r="C332" s="326"/>
      <c r="D332" s="326"/>
      <c r="E332" s="327"/>
      <c r="F332" s="75">
        <v>949</v>
      </c>
      <c r="G332" s="81" t="s">
        <v>48</v>
      </c>
      <c r="H332" s="81" t="s">
        <v>94</v>
      </c>
      <c r="I332" s="81"/>
      <c r="J332" s="81"/>
      <c r="K332" s="131">
        <f>K333</f>
        <v>9150</v>
      </c>
      <c r="L332" s="105">
        <f>L333</f>
        <v>9150</v>
      </c>
      <c r="M332" s="15"/>
      <c r="N332" s="15"/>
    </row>
    <row r="333" spans="1:14" s="15" customFormat="1" ht="39" hidden="1" customHeight="1" x14ac:dyDescent="0.25">
      <c r="A333" s="250" t="s">
        <v>121</v>
      </c>
      <c r="B333" s="251"/>
      <c r="C333" s="251"/>
      <c r="D333" s="251"/>
      <c r="E333" s="252"/>
      <c r="F333" s="75">
        <v>949</v>
      </c>
      <c r="G333" s="83" t="s">
        <v>48</v>
      </c>
      <c r="H333" s="83" t="s">
        <v>94</v>
      </c>
      <c r="I333" s="83" t="s">
        <v>122</v>
      </c>
      <c r="J333" s="83"/>
      <c r="K333" s="131">
        <f>K334</f>
        <v>9150</v>
      </c>
      <c r="L333" s="106">
        <v>9150</v>
      </c>
      <c r="M333"/>
      <c r="N333"/>
    </row>
    <row r="334" spans="1:14" ht="23.25" hidden="1" customHeight="1" x14ac:dyDescent="0.25">
      <c r="A334" s="480" t="s">
        <v>118</v>
      </c>
      <c r="B334" s="481"/>
      <c r="C334" s="481"/>
      <c r="D334" s="481"/>
      <c r="E334" s="482"/>
      <c r="F334" s="75">
        <v>949</v>
      </c>
      <c r="G334" s="85" t="s">
        <v>48</v>
      </c>
      <c r="H334" s="85" t="s">
        <v>94</v>
      </c>
      <c r="I334" s="85" t="s">
        <v>122</v>
      </c>
      <c r="J334" s="85" t="s">
        <v>119</v>
      </c>
      <c r="K334" s="175">
        <v>9150</v>
      </c>
      <c r="L334" s="82">
        <f>L335</f>
        <v>1181895</v>
      </c>
    </row>
    <row r="335" spans="1:14" ht="33.75" hidden="1" customHeight="1" x14ac:dyDescent="0.25">
      <c r="A335" s="325" t="s">
        <v>9</v>
      </c>
      <c r="B335" s="326"/>
      <c r="C335" s="326"/>
      <c r="D335" s="326"/>
      <c r="E335" s="327"/>
      <c r="F335" s="75">
        <v>949</v>
      </c>
      <c r="G335" s="81" t="s">
        <v>48</v>
      </c>
      <c r="H335" s="81" t="s">
        <v>95</v>
      </c>
      <c r="I335" s="81"/>
      <c r="J335" s="81"/>
      <c r="K335" s="131">
        <f>K336</f>
        <v>1055195</v>
      </c>
      <c r="L335" s="84">
        <f>L336</f>
        <v>1181895</v>
      </c>
    </row>
    <row r="336" spans="1:14" ht="40.5" hidden="1" customHeight="1" x14ac:dyDescent="0.25">
      <c r="A336" s="250" t="s">
        <v>121</v>
      </c>
      <c r="B336" s="251"/>
      <c r="C336" s="251"/>
      <c r="D336" s="251"/>
      <c r="E336" s="252"/>
      <c r="F336" s="75">
        <v>949</v>
      </c>
      <c r="G336" s="83" t="s">
        <v>48</v>
      </c>
      <c r="H336" s="83" t="s">
        <v>95</v>
      </c>
      <c r="I336" s="83" t="s">
        <v>122</v>
      </c>
      <c r="J336" s="83"/>
      <c r="K336" s="131">
        <f>K337</f>
        <v>1055195</v>
      </c>
      <c r="L336" s="86">
        <v>1181895</v>
      </c>
    </row>
    <row r="337" spans="1:17" ht="31.5" hidden="1" customHeight="1" x14ac:dyDescent="0.25">
      <c r="A337" s="480" t="s">
        <v>118</v>
      </c>
      <c r="B337" s="481"/>
      <c r="C337" s="481"/>
      <c r="D337" s="481"/>
      <c r="E337" s="482"/>
      <c r="F337" s="75">
        <v>949</v>
      </c>
      <c r="G337" s="85" t="s">
        <v>48</v>
      </c>
      <c r="H337" s="85" t="s">
        <v>95</v>
      </c>
      <c r="I337" s="85" t="s">
        <v>122</v>
      </c>
      <c r="J337" s="85" t="s">
        <v>119</v>
      </c>
      <c r="K337" s="175">
        <v>1055195</v>
      </c>
      <c r="L337" s="109"/>
    </row>
    <row r="338" spans="1:17" ht="7.5" hidden="1" customHeight="1" x14ac:dyDescent="0.25">
      <c r="A338" s="511"/>
      <c r="B338" s="512"/>
      <c r="C338" s="512"/>
      <c r="D338" s="512"/>
      <c r="E338" s="512"/>
      <c r="F338" s="512"/>
      <c r="G338" s="512"/>
      <c r="H338" s="512"/>
      <c r="I338" s="512"/>
      <c r="J338" s="512"/>
      <c r="K338" s="513"/>
      <c r="L338" s="89">
        <f>L339</f>
        <v>56600</v>
      </c>
    </row>
    <row r="339" spans="1:17" ht="25.5" hidden="1" customHeight="1" x14ac:dyDescent="0.25">
      <c r="A339" s="313" t="s">
        <v>10</v>
      </c>
      <c r="B339" s="314"/>
      <c r="C339" s="314"/>
      <c r="D339" s="314"/>
      <c r="E339" s="315"/>
      <c r="F339" s="75">
        <v>949</v>
      </c>
      <c r="G339" s="88" t="s">
        <v>50</v>
      </c>
      <c r="H339" s="88" t="s">
        <v>49</v>
      </c>
      <c r="I339" s="88"/>
      <c r="J339" s="88"/>
      <c r="K339" s="131">
        <f>K340</f>
        <v>59300</v>
      </c>
      <c r="L339" s="82">
        <f>L340</f>
        <v>56600</v>
      </c>
    </row>
    <row r="340" spans="1:17" ht="36" hidden="1" customHeight="1" x14ac:dyDescent="0.25">
      <c r="A340" s="325" t="s">
        <v>11</v>
      </c>
      <c r="B340" s="326"/>
      <c r="C340" s="326"/>
      <c r="D340" s="326"/>
      <c r="E340" s="327"/>
      <c r="F340" s="75">
        <v>949</v>
      </c>
      <c r="G340" s="81" t="s">
        <v>50</v>
      </c>
      <c r="H340" s="81" t="s">
        <v>53</v>
      </c>
      <c r="I340" s="81"/>
      <c r="J340" s="81"/>
      <c r="K340" s="131">
        <f>K341</f>
        <v>59300</v>
      </c>
      <c r="L340" s="84">
        <f>L341+L342</f>
        <v>56600</v>
      </c>
      <c r="M340" s="12"/>
      <c r="N340" s="12"/>
    </row>
    <row r="341" spans="1:17" s="12" customFormat="1" ht="44.25" hidden="1" customHeight="1" x14ac:dyDescent="0.25">
      <c r="A341" s="250" t="s">
        <v>121</v>
      </c>
      <c r="B341" s="251"/>
      <c r="C341" s="251"/>
      <c r="D341" s="251"/>
      <c r="E341" s="252"/>
      <c r="F341" s="75">
        <v>949</v>
      </c>
      <c r="G341" s="83" t="s">
        <v>50</v>
      </c>
      <c r="H341" s="83" t="s">
        <v>53</v>
      </c>
      <c r="I341" s="83" t="s">
        <v>122</v>
      </c>
      <c r="J341" s="83"/>
      <c r="K341" s="131">
        <f>K342+K343</f>
        <v>59300</v>
      </c>
      <c r="L341" s="102">
        <v>56600</v>
      </c>
      <c r="M341" s="15"/>
      <c r="N341" s="15"/>
    </row>
    <row r="342" spans="1:17" s="15" customFormat="1" ht="65.25" hidden="1" customHeight="1" x14ac:dyDescent="0.25">
      <c r="A342" s="363" t="s">
        <v>115</v>
      </c>
      <c r="B342" s="364"/>
      <c r="C342" s="364"/>
      <c r="D342" s="364"/>
      <c r="E342" s="365"/>
      <c r="F342" s="75">
        <v>949</v>
      </c>
      <c r="G342" s="85" t="s">
        <v>50</v>
      </c>
      <c r="H342" s="85" t="s">
        <v>53</v>
      </c>
      <c r="I342" s="85" t="s">
        <v>122</v>
      </c>
      <c r="J342" s="85" t="s">
        <v>116</v>
      </c>
      <c r="K342" s="175">
        <v>59300</v>
      </c>
      <c r="L342" s="104"/>
      <c r="M342" s="29"/>
      <c r="N342" s="29"/>
      <c r="Q342" s="12"/>
    </row>
    <row r="343" spans="1:17" s="29" customFormat="1" ht="24" hidden="1" customHeight="1" x14ac:dyDescent="0.25">
      <c r="A343" s="480" t="s">
        <v>131</v>
      </c>
      <c r="B343" s="481"/>
      <c r="C343" s="481"/>
      <c r="D343" s="481"/>
      <c r="E343" s="482"/>
      <c r="F343" s="75" t="s">
        <v>109</v>
      </c>
      <c r="G343" s="85" t="s">
        <v>50</v>
      </c>
      <c r="H343" s="85" t="s">
        <v>53</v>
      </c>
      <c r="I343" s="85" t="s">
        <v>122</v>
      </c>
      <c r="J343" s="85" t="s">
        <v>117</v>
      </c>
      <c r="K343" s="176">
        <v>0</v>
      </c>
      <c r="L343" s="109"/>
      <c r="M343" s="15"/>
      <c r="N343" s="15"/>
    </row>
    <row r="344" spans="1:17" s="15" customFormat="1" ht="8.25" hidden="1" customHeight="1" x14ac:dyDescent="0.25">
      <c r="A344" s="489"/>
      <c r="B344" s="490"/>
      <c r="C344" s="490"/>
      <c r="D344" s="490"/>
      <c r="E344" s="490"/>
      <c r="F344" s="490"/>
      <c r="G344" s="490"/>
      <c r="H344" s="490"/>
      <c r="I344" s="490"/>
      <c r="J344" s="490"/>
      <c r="K344" s="491"/>
      <c r="L344" s="102"/>
      <c r="M344"/>
      <c r="N344"/>
    </row>
    <row r="345" spans="1:17" ht="55.5" hidden="1" customHeight="1" x14ac:dyDescent="0.25">
      <c r="A345" s="313" t="s">
        <v>12</v>
      </c>
      <c r="B345" s="314"/>
      <c r="C345" s="314"/>
      <c r="D345" s="314"/>
      <c r="E345" s="315"/>
      <c r="F345" s="75">
        <v>949</v>
      </c>
      <c r="G345" s="88" t="s">
        <v>53</v>
      </c>
      <c r="H345" s="88" t="s">
        <v>49</v>
      </c>
      <c r="I345" s="88"/>
      <c r="J345" s="88"/>
      <c r="K345" s="131">
        <f>K346</f>
        <v>0</v>
      </c>
      <c r="L345" s="102"/>
    </row>
    <row r="346" spans="1:17" ht="31.5" hidden="1" customHeight="1" x14ac:dyDescent="0.25">
      <c r="A346" s="325" t="s">
        <v>13</v>
      </c>
      <c r="B346" s="326"/>
      <c r="C346" s="326"/>
      <c r="D346" s="326"/>
      <c r="E346" s="327"/>
      <c r="F346" s="75">
        <v>949</v>
      </c>
      <c r="G346" s="81" t="s">
        <v>53</v>
      </c>
      <c r="H346" s="81">
        <v>10</v>
      </c>
      <c r="I346" s="81"/>
      <c r="J346" s="81"/>
      <c r="K346" s="131">
        <f>K349+K347</f>
        <v>0</v>
      </c>
      <c r="L346" s="102"/>
    </row>
    <row r="347" spans="1:17" ht="42" hidden="1" customHeight="1" x14ac:dyDescent="0.25">
      <c r="A347" s="250" t="s">
        <v>121</v>
      </c>
      <c r="B347" s="251"/>
      <c r="C347" s="251"/>
      <c r="D347" s="251"/>
      <c r="E347" s="252"/>
      <c r="F347" s="75">
        <v>949</v>
      </c>
      <c r="G347" s="83" t="s">
        <v>53</v>
      </c>
      <c r="H347" s="83">
        <v>10</v>
      </c>
      <c r="I347" s="83" t="s">
        <v>122</v>
      </c>
      <c r="J347" s="83"/>
      <c r="K347" s="131">
        <f>K348</f>
        <v>0</v>
      </c>
      <c r="L347" s="102"/>
    </row>
    <row r="348" spans="1:17" ht="15.75" hidden="1" customHeight="1" x14ac:dyDescent="0.25">
      <c r="A348" s="363" t="s">
        <v>118</v>
      </c>
      <c r="B348" s="364"/>
      <c r="C348" s="364"/>
      <c r="D348" s="364"/>
      <c r="E348" s="365"/>
      <c r="F348" s="75">
        <v>949</v>
      </c>
      <c r="G348" s="85" t="s">
        <v>53</v>
      </c>
      <c r="H348" s="85">
        <v>10</v>
      </c>
      <c r="I348" s="85" t="s">
        <v>122</v>
      </c>
      <c r="J348" s="85" t="s">
        <v>119</v>
      </c>
      <c r="K348" s="175"/>
      <c r="L348" s="102"/>
    </row>
    <row r="349" spans="1:17" ht="81" hidden="1" customHeight="1" x14ac:dyDescent="0.25">
      <c r="A349" s="250" t="s">
        <v>126</v>
      </c>
      <c r="B349" s="251"/>
      <c r="C349" s="251"/>
      <c r="D349" s="251"/>
      <c r="E349" s="252"/>
      <c r="F349" s="75">
        <v>949</v>
      </c>
      <c r="G349" s="83" t="s">
        <v>53</v>
      </c>
      <c r="H349" s="83">
        <v>10</v>
      </c>
      <c r="I349" s="83" t="s">
        <v>127</v>
      </c>
      <c r="J349" s="83"/>
      <c r="K349" s="131">
        <f>K350</f>
        <v>0</v>
      </c>
      <c r="L349" s="102"/>
    </row>
    <row r="350" spans="1:17" ht="27" hidden="1" customHeight="1" x14ac:dyDescent="0.25">
      <c r="A350" s="363" t="s">
        <v>124</v>
      </c>
      <c r="B350" s="364"/>
      <c r="C350" s="364"/>
      <c r="D350" s="364"/>
      <c r="E350" s="365"/>
      <c r="F350" s="75" t="s">
        <v>109</v>
      </c>
      <c r="G350" s="85" t="s">
        <v>53</v>
      </c>
      <c r="H350" s="85" t="s">
        <v>54</v>
      </c>
      <c r="I350" s="85" t="s">
        <v>127</v>
      </c>
      <c r="J350" s="85" t="s">
        <v>117</v>
      </c>
      <c r="K350" s="175"/>
      <c r="L350" s="102"/>
    </row>
    <row r="351" spans="1:17" ht="7.5" hidden="1" customHeight="1" x14ac:dyDescent="0.25">
      <c r="A351" s="489"/>
      <c r="B351" s="490"/>
      <c r="C351" s="490"/>
      <c r="D351" s="490"/>
      <c r="E351" s="490"/>
      <c r="F351" s="490"/>
      <c r="G351" s="490"/>
      <c r="H351" s="490"/>
      <c r="I351" s="490"/>
      <c r="J351" s="490"/>
      <c r="K351" s="491"/>
      <c r="L351" s="89">
        <f>L352+L357</f>
        <v>517500</v>
      </c>
    </row>
    <row r="352" spans="1:17" ht="18.75" hidden="1" customHeight="1" x14ac:dyDescent="0.25">
      <c r="A352" s="313" t="s">
        <v>14</v>
      </c>
      <c r="B352" s="314"/>
      <c r="C352" s="314"/>
      <c r="D352" s="314"/>
      <c r="E352" s="315"/>
      <c r="F352" s="75">
        <v>949</v>
      </c>
      <c r="G352" s="81" t="s">
        <v>51</v>
      </c>
      <c r="H352" s="81" t="s">
        <v>49</v>
      </c>
      <c r="I352" s="88"/>
      <c r="J352" s="88"/>
      <c r="K352" s="131">
        <f>K353+K358</f>
        <v>635000</v>
      </c>
      <c r="L352" s="77">
        <f>L353+L355</f>
        <v>517500</v>
      </c>
      <c r="M352" s="15"/>
      <c r="N352" s="15"/>
    </row>
    <row r="353" spans="1:14" s="15" customFormat="1" ht="17.25" hidden="1" customHeight="1" x14ac:dyDescent="0.25">
      <c r="A353" s="294" t="s">
        <v>106</v>
      </c>
      <c r="B353" s="295"/>
      <c r="C353" s="295"/>
      <c r="D353" s="295"/>
      <c r="E353" s="296"/>
      <c r="F353" s="90">
        <v>949</v>
      </c>
      <c r="G353" s="81" t="s">
        <v>51</v>
      </c>
      <c r="H353" s="81" t="s">
        <v>58</v>
      </c>
      <c r="I353" s="91"/>
      <c r="J353" s="91"/>
      <c r="K353" s="131">
        <f>K354+K356</f>
        <v>635000</v>
      </c>
      <c r="L353" s="84">
        <f>L354</f>
        <v>517500</v>
      </c>
      <c r="M353"/>
      <c r="N353"/>
    </row>
    <row r="354" spans="1:14" ht="39.75" hidden="1" customHeight="1" x14ac:dyDescent="0.25">
      <c r="A354" s="250" t="s">
        <v>121</v>
      </c>
      <c r="B354" s="251"/>
      <c r="C354" s="251"/>
      <c r="D354" s="251"/>
      <c r="E354" s="252"/>
      <c r="F354" s="92">
        <v>949</v>
      </c>
      <c r="G354" s="83" t="s">
        <v>51</v>
      </c>
      <c r="H354" s="83" t="s">
        <v>58</v>
      </c>
      <c r="I354" s="83" t="s">
        <v>122</v>
      </c>
      <c r="J354" s="83"/>
      <c r="K354" s="131">
        <f>K355</f>
        <v>0</v>
      </c>
      <c r="L354" s="86">
        <v>517500</v>
      </c>
    </row>
    <row r="355" spans="1:14" ht="24.75" hidden="1" customHeight="1" x14ac:dyDescent="0.25">
      <c r="A355" s="363" t="s">
        <v>124</v>
      </c>
      <c r="B355" s="364"/>
      <c r="C355" s="364"/>
      <c r="D355" s="364"/>
      <c r="E355" s="365"/>
      <c r="F355" s="92">
        <v>949</v>
      </c>
      <c r="G355" s="85" t="s">
        <v>51</v>
      </c>
      <c r="H355" s="85" t="s">
        <v>58</v>
      </c>
      <c r="I355" s="85" t="s">
        <v>122</v>
      </c>
      <c r="J355" s="85" t="s">
        <v>117</v>
      </c>
      <c r="K355" s="175">
        <v>0</v>
      </c>
      <c r="L355" s="84">
        <f>L356</f>
        <v>0</v>
      </c>
    </row>
    <row r="356" spans="1:14" ht="81.75" hidden="1" customHeight="1" x14ac:dyDescent="0.25">
      <c r="A356" s="250" t="s">
        <v>126</v>
      </c>
      <c r="B356" s="251"/>
      <c r="C356" s="251"/>
      <c r="D356" s="251"/>
      <c r="E356" s="252"/>
      <c r="F356" s="75">
        <v>949</v>
      </c>
      <c r="G356" s="83" t="s">
        <v>51</v>
      </c>
      <c r="H356" s="83" t="s">
        <v>58</v>
      </c>
      <c r="I356" s="83" t="s">
        <v>127</v>
      </c>
      <c r="J356" s="83"/>
      <c r="K356" s="131">
        <f>K357</f>
        <v>635000</v>
      </c>
      <c r="L356" s="106">
        <v>0</v>
      </c>
      <c r="M356" s="16"/>
      <c r="N356" s="16"/>
    </row>
    <row r="357" spans="1:14" s="16" customFormat="1" ht="32.25" hidden="1" customHeight="1" x14ac:dyDescent="0.25">
      <c r="A357" s="363" t="s">
        <v>124</v>
      </c>
      <c r="B357" s="364"/>
      <c r="C357" s="364"/>
      <c r="D357" s="364"/>
      <c r="E357" s="365"/>
      <c r="F357" s="92">
        <v>949</v>
      </c>
      <c r="G357" s="85" t="s">
        <v>51</v>
      </c>
      <c r="H357" s="85" t="s">
        <v>58</v>
      </c>
      <c r="I357" s="85" t="s">
        <v>127</v>
      </c>
      <c r="J357" s="85" t="s">
        <v>117</v>
      </c>
      <c r="K357" s="175">
        <v>635000</v>
      </c>
      <c r="L357" s="102"/>
      <c r="M357" s="15"/>
      <c r="N357" s="15"/>
    </row>
    <row r="358" spans="1:14" s="15" customFormat="1" ht="25.5" hidden="1" customHeight="1" x14ac:dyDescent="0.25">
      <c r="A358" s="294" t="s">
        <v>100</v>
      </c>
      <c r="B358" s="295"/>
      <c r="C358" s="295"/>
      <c r="D358" s="295"/>
      <c r="E358" s="296"/>
      <c r="F358" s="90">
        <v>949</v>
      </c>
      <c r="G358" s="81" t="s">
        <v>51</v>
      </c>
      <c r="H358" s="81" t="s">
        <v>97</v>
      </c>
      <c r="I358" s="91" t="s">
        <v>122</v>
      </c>
      <c r="J358" s="91"/>
      <c r="K358" s="131">
        <f>K359+K361</f>
        <v>0</v>
      </c>
      <c r="L358" s="102"/>
      <c r="M358"/>
      <c r="N358"/>
    </row>
    <row r="359" spans="1:14" ht="39.75" hidden="1" customHeight="1" x14ac:dyDescent="0.25">
      <c r="A359" s="250" t="s">
        <v>121</v>
      </c>
      <c r="B359" s="251"/>
      <c r="C359" s="251"/>
      <c r="D359" s="251"/>
      <c r="E359" s="252"/>
      <c r="F359" s="92">
        <v>949</v>
      </c>
      <c r="G359" s="83" t="s">
        <v>51</v>
      </c>
      <c r="H359" s="83" t="s">
        <v>97</v>
      </c>
      <c r="I359" s="83" t="s">
        <v>122</v>
      </c>
      <c r="J359" s="83"/>
      <c r="K359" s="131">
        <f>K360</f>
        <v>0</v>
      </c>
      <c r="L359" s="102"/>
    </row>
    <row r="360" spans="1:14" ht="27" hidden="1" customHeight="1" x14ac:dyDescent="0.25">
      <c r="A360" s="363" t="s">
        <v>124</v>
      </c>
      <c r="B360" s="364"/>
      <c r="C360" s="364"/>
      <c r="D360" s="364"/>
      <c r="E360" s="365"/>
      <c r="F360" s="92">
        <v>949</v>
      </c>
      <c r="G360" s="85" t="s">
        <v>51</v>
      </c>
      <c r="H360" s="85" t="s">
        <v>97</v>
      </c>
      <c r="I360" s="85" t="s">
        <v>122</v>
      </c>
      <c r="J360" s="85" t="s">
        <v>117</v>
      </c>
      <c r="K360" s="175">
        <v>0</v>
      </c>
      <c r="L360" s="110"/>
      <c r="M360" s="16"/>
      <c r="N360" s="16"/>
    </row>
    <row r="361" spans="1:14" s="16" customFormat="1" ht="9" hidden="1" customHeight="1" x14ac:dyDescent="0.25">
      <c r="A361" s="489"/>
      <c r="B361" s="490"/>
      <c r="C361" s="490"/>
      <c r="D361" s="490"/>
      <c r="E361" s="490"/>
      <c r="F361" s="490"/>
      <c r="G361" s="490"/>
      <c r="H361" s="490"/>
      <c r="I361" s="490"/>
      <c r="J361" s="490"/>
      <c r="K361" s="491"/>
      <c r="L361" s="89">
        <f>L362+L366+L376</f>
        <v>518800</v>
      </c>
      <c r="M361"/>
      <c r="N361"/>
    </row>
    <row r="362" spans="1:14" ht="34.5" hidden="1" customHeight="1" x14ac:dyDescent="0.25">
      <c r="A362" s="313" t="s">
        <v>15</v>
      </c>
      <c r="B362" s="314"/>
      <c r="C362" s="314"/>
      <c r="D362" s="314"/>
      <c r="E362" s="315"/>
      <c r="F362" s="75">
        <v>949</v>
      </c>
      <c r="G362" s="88" t="s">
        <v>55</v>
      </c>
      <c r="H362" s="88" t="s">
        <v>49</v>
      </c>
      <c r="I362" s="81"/>
      <c r="J362" s="88"/>
      <c r="K362" s="131">
        <f>K363+K367+K377</f>
        <v>508800</v>
      </c>
      <c r="L362" s="102"/>
    </row>
    <row r="363" spans="1:14" ht="19.5" hidden="1" customHeight="1" x14ac:dyDescent="0.25">
      <c r="A363" s="325" t="s">
        <v>16</v>
      </c>
      <c r="B363" s="326"/>
      <c r="C363" s="326"/>
      <c r="D363" s="326"/>
      <c r="E363" s="327"/>
      <c r="F363" s="75">
        <v>949</v>
      </c>
      <c r="G363" s="81" t="s">
        <v>55</v>
      </c>
      <c r="H363" s="81" t="s">
        <v>50</v>
      </c>
      <c r="I363" s="81"/>
      <c r="J363" s="81"/>
      <c r="K363" s="131">
        <f>K364</f>
        <v>0</v>
      </c>
      <c r="L363" s="102"/>
    </row>
    <row r="364" spans="1:14" ht="40.5" hidden="1" customHeight="1" x14ac:dyDescent="0.25">
      <c r="A364" s="250" t="s">
        <v>121</v>
      </c>
      <c r="B364" s="251"/>
      <c r="C364" s="251"/>
      <c r="D364" s="251"/>
      <c r="E364" s="252"/>
      <c r="F364" s="75">
        <v>949</v>
      </c>
      <c r="G364" s="83" t="s">
        <v>55</v>
      </c>
      <c r="H364" s="83" t="s">
        <v>50</v>
      </c>
      <c r="I364" s="83" t="s">
        <v>122</v>
      </c>
      <c r="J364" s="83"/>
      <c r="K364" s="131">
        <f>K365+K366</f>
        <v>0</v>
      </c>
      <c r="L364" s="102"/>
    </row>
    <row r="365" spans="1:14" ht="30.75" hidden="1" customHeight="1" x14ac:dyDescent="0.25">
      <c r="A365" s="363" t="s">
        <v>124</v>
      </c>
      <c r="B365" s="364"/>
      <c r="C365" s="364"/>
      <c r="D365" s="364"/>
      <c r="E365" s="365"/>
      <c r="F365" s="75">
        <v>949</v>
      </c>
      <c r="G365" s="85" t="s">
        <v>55</v>
      </c>
      <c r="H365" s="85" t="s">
        <v>50</v>
      </c>
      <c r="I365" s="85" t="s">
        <v>122</v>
      </c>
      <c r="J365" s="85" t="s">
        <v>117</v>
      </c>
      <c r="K365" s="175">
        <v>0</v>
      </c>
      <c r="L365" s="102"/>
      <c r="M365" s="15"/>
      <c r="N365" s="15"/>
    </row>
    <row r="366" spans="1:14" s="15" customFormat="1" ht="17.25" hidden="1" customHeight="1" x14ac:dyDescent="0.25">
      <c r="A366" s="363" t="s">
        <v>118</v>
      </c>
      <c r="B366" s="364"/>
      <c r="C366" s="364"/>
      <c r="D366" s="364"/>
      <c r="E366" s="365"/>
      <c r="F366" s="75">
        <v>949</v>
      </c>
      <c r="G366" s="85" t="s">
        <v>55</v>
      </c>
      <c r="H366" s="85" t="s">
        <v>50</v>
      </c>
      <c r="I366" s="85" t="s">
        <v>122</v>
      </c>
      <c r="J366" s="85" t="s">
        <v>119</v>
      </c>
      <c r="K366" s="175">
        <v>0</v>
      </c>
      <c r="L366" s="82">
        <f>L367+L370+L374</f>
        <v>518800</v>
      </c>
      <c r="M366"/>
      <c r="N366"/>
    </row>
    <row r="367" spans="1:14" ht="18.75" hidden="1" customHeight="1" x14ac:dyDescent="0.25">
      <c r="A367" s="325" t="s">
        <v>17</v>
      </c>
      <c r="B367" s="326"/>
      <c r="C367" s="326"/>
      <c r="D367" s="326"/>
      <c r="E367" s="327"/>
      <c r="F367" s="75">
        <v>949</v>
      </c>
      <c r="G367" s="81" t="s">
        <v>55</v>
      </c>
      <c r="H367" s="81" t="s">
        <v>53</v>
      </c>
      <c r="I367" s="81"/>
      <c r="J367" s="81"/>
      <c r="K367" s="131">
        <f>K368+K371+K375</f>
        <v>508800</v>
      </c>
      <c r="L367" s="84">
        <f>L368+L369</f>
        <v>518800</v>
      </c>
    </row>
    <row r="368" spans="1:14" ht="41.25" hidden="1" customHeight="1" x14ac:dyDescent="0.25">
      <c r="A368" s="250" t="s">
        <v>121</v>
      </c>
      <c r="B368" s="251"/>
      <c r="C368" s="251"/>
      <c r="D368" s="251"/>
      <c r="E368" s="252"/>
      <c r="F368" s="75">
        <v>949</v>
      </c>
      <c r="G368" s="83" t="s">
        <v>55</v>
      </c>
      <c r="H368" s="83" t="s">
        <v>53</v>
      </c>
      <c r="I368" s="83" t="s">
        <v>122</v>
      </c>
      <c r="J368" s="83"/>
      <c r="K368" s="131">
        <f>K369+K370</f>
        <v>0</v>
      </c>
      <c r="L368" s="106">
        <v>518800</v>
      </c>
    </row>
    <row r="369" spans="1:14" ht="30.75" hidden="1" customHeight="1" x14ac:dyDescent="0.25">
      <c r="A369" s="496" t="s">
        <v>124</v>
      </c>
      <c r="B369" s="497"/>
      <c r="C369" s="497"/>
      <c r="D369" s="497"/>
      <c r="E369" s="498"/>
      <c r="F369" s="75">
        <v>949</v>
      </c>
      <c r="G369" s="85" t="s">
        <v>55</v>
      </c>
      <c r="H369" s="85" t="s">
        <v>53</v>
      </c>
      <c r="I369" s="85" t="s">
        <v>122</v>
      </c>
      <c r="J369" s="85" t="s">
        <v>117</v>
      </c>
      <c r="K369" s="175">
        <v>0</v>
      </c>
      <c r="L369" s="102"/>
    </row>
    <row r="370" spans="1:14" ht="17.25" hidden="1" customHeight="1" x14ac:dyDescent="0.25">
      <c r="A370" s="496" t="s">
        <v>118</v>
      </c>
      <c r="B370" s="497"/>
      <c r="C370" s="497"/>
      <c r="D370" s="497"/>
      <c r="E370" s="498"/>
      <c r="F370" s="75">
        <v>949</v>
      </c>
      <c r="G370" s="85" t="s">
        <v>55</v>
      </c>
      <c r="H370" s="85" t="s">
        <v>53</v>
      </c>
      <c r="I370" s="85" t="s">
        <v>122</v>
      </c>
      <c r="J370" s="85" t="s">
        <v>119</v>
      </c>
      <c r="K370" s="175">
        <v>0</v>
      </c>
      <c r="L370" s="84">
        <f>L372+L373+L371</f>
        <v>0</v>
      </c>
    </row>
    <row r="371" spans="1:14" ht="78.75" hidden="1" customHeight="1" x14ac:dyDescent="0.25">
      <c r="A371" s="250" t="s">
        <v>126</v>
      </c>
      <c r="B371" s="251"/>
      <c r="C371" s="251"/>
      <c r="D371" s="251"/>
      <c r="E371" s="252"/>
      <c r="F371" s="75">
        <v>949</v>
      </c>
      <c r="G371" s="83" t="s">
        <v>55</v>
      </c>
      <c r="H371" s="83" t="s">
        <v>53</v>
      </c>
      <c r="I371" s="83" t="s">
        <v>127</v>
      </c>
      <c r="J371" s="83"/>
      <c r="K371" s="131">
        <f>K373+K374+K372</f>
        <v>503800</v>
      </c>
      <c r="L371" s="102"/>
    </row>
    <row r="372" spans="1:14" ht="61.5" hidden="1" customHeight="1" x14ac:dyDescent="0.25">
      <c r="A372" s="496" t="s">
        <v>115</v>
      </c>
      <c r="B372" s="497"/>
      <c r="C372" s="497"/>
      <c r="D372" s="497"/>
      <c r="E372" s="498"/>
      <c r="F372" s="75" t="s">
        <v>109</v>
      </c>
      <c r="G372" s="85" t="s">
        <v>55</v>
      </c>
      <c r="H372" s="85" t="s">
        <v>53</v>
      </c>
      <c r="I372" s="85" t="s">
        <v>127</v>
      </c>
      <c r="J372" s="85" t="s">
        <v>116</v>
      </c>
      <c r="K372" s="175">
        <v>0</v>
      </c>
      <c r="L372" s="106">
        <v>0</v>
      </c>
      <c r="M372" s="16"/>
      <c r="N372" s="16"/>
    </row>
    <row r="373" spans="1:14" s="16" customFormat="1" ht="25.5" hidden="1" customHeight="1" x14ac:dyDescent="0.25">
      <c r="A373" s="363" t="s">
        <v>124</v>
      </c>
      <c r="B373" s="364"/>
      <c r="C373" s="364"/>
      <c r="D373" s="364"/>
      <c r="E373" s="365"/>
      <c r="F373" s="75">
        <v>949</v>
      </c>
      <c r="G373" s="85" t="s">
        <v>55</v>
      </c>
      <c r="H373" s="85" t="s">
        <v>53</v>
      </c>
      <c r="I373" s="85" t="s">
        <v>127</v>
      </c>
      <c r="J373" s="85" t="s">
        <v>117</v>
      </c>
      <c r="K373" s="175">
        <v>503800</v>
      </c>
      <c r="L373" s="106">
        <v>0</v>
      </c>
    </row>
    <row r="374" spans="1:14" s="16" customFormat="1" ht="25.5" hidden="1" customHeight="1" x14ac:dyDescent="0.25">
      <c r="A374" s="496" t="s">
        <v>118</v>
      </c>
      <c r="B374" s="497"/>
      <c r="C374" s="497"/>
      <c r="D374" s="497"/>
      <c r="E374" s="498"/>
      <c r="F374" s="75" t="s">
        <v>109</v>
      </c>
      <c r="G374" s="85" t="s">
        <v>55</v>
      </c>
      <c r="H374" s="85" t="s">
        <v>53</v>
      </c>
      <c r="I374" s="85" t="s">
        <v>127</v>
      </c>
      <c r="J374" s="85" t="s">
        <v>119</v>
      </c>
      <c r="K374" s="175">
        <v>0</v>
      </c>
      <c r="L374" s="84">
        <f>L375</f>
        <v>0</v>
      </c>
    </row>
    <row r="375" spans="1:14" s="16" customFormat="1" ht="72.75" hidden="1" customHeight="1" x14ac:dyDescent="0.25">
      <c r="A375" s="294" t="s">
        <v>128</v>
      </c>
      <c r="B375" s="295"/>
      <c r="C375" s="295"/>
      <c r="D375" s="295"/>
      <c r="E375" s="296"/>
      <c r="F375" s="75" t="s">
        <v>109</v>
      </c>
      <c r="G375" s="83" t="s">
        <v>55</v>
      </c>
      <c r="H375" s="83" t="s">
        <v>53</v>
      </c>
      <c r="I375" s="83" t="s">
        <v>129</v>
      </c>
      <c r="J375" s="85"/>
      <c r="K375" s="131">
        <f>K376</f>
        <v>5000</v>
      </c>
      <c r="L375" s="106">
        <v>0</v>
      </c>
    </row>
    <row r="376" spans="1:14" s="16" customFormat="1" ht="25.5" hidden="1" customHeight="1" x14ac:dyDescent="0.25">
      <c r="A376" s="363" t="s">
        <v>124</v>
      </c>
      <c r="B376" s="364"/>
      <c r="C376" s="364"/>
      <c r="D376" s="364"/>
      <c r="E376" s="365"/>
      <c r="F376" s="75" t="s">
        <v>109</v>
      </c>
      <c r="G376" s="85" t="s">
        <v>55</v>
      </c>
      <c r="H376" s="85" t="s">
        <v>53</v>
      </c>
      <c r="I376" s="85" t="s">
        <v>129</v>
      </c>
      <c r="J376" s="85" t="s">
        <v>117</v>
      </c>
      <c r="K376" s="175">
        <v>5000</v>
      </c>
      <c r="L376" s="111"/>
      <c r="M376" s="12"/>
      <c r="N376" s="12"/>
    </row>
    <row r="377" spans="1:14" s="12" customFormat="1" ht="75" hidden="1" customHeight="1" x14ac:dyDescent="0.25">
      <c r="A377" s="294" t="s">
        <v>128</v>
      </c>
      <c r="B377" s="295"/>
      <c r="C377" s="295"/>
      <c r="D377" s="295"/>
      <c r="E377" s="296"/>
      <c r="F377" s="90" t="s">
        <v>109</v>
      </c>
      <c r="G377" s="88" t="s">
        <v>55</v>
      </c>
      <c r="H377" s="88" t="s">
        <v>55</v>
      </c>
      <c r="I377" s="88" t="s">
        <v>129</v>
      </c>
      <c r="J377" s="91"/>
      <c r="K377" s="131">
        <f>K378</f>
        <v>0</v>
      </c>
      <c r="L377" s="111"/>
    </row>
    <row r="378" spans="1:14" s="12" customFormat="1" ht="27.75" hidden="1" customHeight="1" x14ac:dyDescent="0.25">
      <c r="A378" s="363" t="s">
        <v>124</v>
      </c>
      <c r="B378" s="364"/>
      <c r="C378" s="364"/>
      <c r="D378" s="364"/>
      <c r="E378" s="365"/>
      <c r="F378" s="92" t="s">
        <v>109</v>
      </c>
      <c r="G378" s="87" t="s">
        <v>55</v>
      </c>
      <c r="H378" s="87" t="s">
        <v>55</v>
      </c>
      <c r="I378" s="87" t="s">
        <v>129</v>
      </c>
      <c r="J378" s="87" t="s">
        <v>117</v>
      </c>
      <c r="K378" s="175"/>
      <c r="L378" s="112"/>
    </row>
    <row r="379" spans="1:14" s="12" customFormat="1" ht="8.25" hidden="1" customHeight="1" x14ac:dyDescent="0.25">
      <c r="A379" s="489"/>
      <c r="B379" s="490"/>
      <c r="C379" s="490"/>
      <c r="D379" s="490"/>
      <c r="E379" s="490"/>
      <c r="F379" s="490"/>
      <c r="G379" s="490"/>
      <c r="H379" s="490"/>
      <c r="I379" s="490"/>
      <c r="J379" s="490"/>
      <c r="K379" s="491"/>
      <c r="L379" s="102"/>
      <c r="M379"/>
      <c r="N379"/>
    </row>
    <row r="380" spans="1:14" ht="18.75" hidden="1" customHeight="1" x14ac:dyDescent="0.25">
      <c r="A380" s="313" t="s">
        <v>18</v>
      </c>
      <c r="B380" s="314"/>
      <c r="C380" s="314"/>
      <c r="D380" s="314"/>
      <c r="E380" s="315"/>
      <c r="F380" s="75">
        <v>949</v>
      </c>
      <c r="G380" s="88" t="s">
        <v>52</v>
      </c>
      <c r="H380" s="88" t="s">
        <v>49</v>
      </c>
      <c r="I380" s="81"/>
      <c r="J380" s="88"/>
      <c r="K380" s="131">
        <f>K381</f>
        <v>0</v>
      </c>
      <c r="L380" s="102"/>
    </row>
    <row r="381" spans="1:14" ht="31.5" hidden="1" customHeight="1" x14ac:dyDescent="0.25">
      <c r="A381" s="325" t="s">
        <v>19</v>
      </c>
      <c r="B381" s="326"/>
      <c r="C381" s="326"/>
      <c r="D381" s="326"/>
      <c r="E381" s="327"/>
      <c r="F381" s="75">
        <v>949</v>
      </c>
      <c r="G381" s="81" t="s">
        <v>52</v>
      </c>
      <c r="H381" s="81" t="s">
        <v>52</v>
      </c>
      <c r="I381" s="81"/>
      <c r="J381" s="81"/>
      <c r="K381" s="131">
        <f>K382+K384</f>
        <v>0</v>
      </c>
      <c r="L381" s="102"/>
    </row>
    <row r="382" spans="1:14" ht="39" hidden="1" customHeight="1" x14ac:dyDescent="0.25">
      <c r="A382" s="250" t="s">
        <v>121</v>
      </c>
      <c r="B382" s="251"/>
      <c r="C382" s="251"/>
      <c r="D382" s="251"/>
      <c r="E382" s="252"/>
      <c r="F382" s="75" t="s">
        <v>109</v>
      </c>
      <c r="G382" s="81" t="s">
        <v>52</v>
      </c>
      <c r="H382" s="81" t="s">
        <v>52</v>
      </c>
      <c r="I382" s="81" t="s">
        <v>122</v>
      </c>
      <c r="J382" s="81"/>
      <c r="K382" s="131">
        <f>K383</f>
        <v>0</v>
      </c>
      <c r="L382" s="102"/>
      <c r="M382" s="15"/>
      <c r="N382" s="15"/>
    </row>
    <row r="383" spans="1:14" s="15" customFormat="1" ht="17.25" hidden="1" customHeight="1" x14ac:dyDescent="0.25">
      <c r="A383" s="363" t="s">
        <v>118</v>
      </c>
      <c r="B383" s="364"/>
      <c r="C383" s="364"/>
      <c r="D383" s="364"/>
      <c r="E383" s="365"/>
      <c r="F383" s="75">
        <v>949</v>
      </c>
      <c r="G383" s="85" t="s">
        <v>52</v>
      </c>
      <c r="H383" s="85" t="s">
        <v>52</v>
      </c>
      <c r="I383" s="85" t="s">
        <v>122</v>
      </c>
      <c r="J383" s="85" t="s">
        <v>119</v>
      </c>
      <c r="K383" s="175">
        <v>0</v>
      </c>
      <c r="L383" s="102"/>
      <c r="M383"/>
      <c r="N383"/>
    </row>
    <row r="384" spans="1:14" ht="81.75" hidden="1" customHeight="1" x14ac:dyDescent="0.25">
      <c r="A384" s="250" t="s">
        <v>126</v>
      </c>
      <c r="B384" s="251"/>
      <c r="C384" s="251"/>
      <c r="D384" s="251"/>
      <c r="E384" s="252"/>
      <c r="F384" s="75">
        <v>949</v>
      </c>
      <c r="G384" s="83" t="s">
        <v>52</v>
      </c>
      <c r="H384" s="83" t="s">
        <v>52</v>
      </c>
      <c r="I384" s="83" t="s">
        <v>127</v>
      </c>
      <c r="J384" s="83"/>
      <c r="K384" s="131">
        <f>K385+K386</f>
        <v>0</v>
      </c>
      <c r="L384" s="104"/>
      <c r="M384" s="29"/>
      <c r="N384" s="29"/>
    </row>
    <row r="385" spans="1:14" s="29" customFormat="1" ht="70.5" hidden="1" customHeight="1" x14ac:dyDescent="0.25">
      <c r="A385" s="363" t="s">
        <v>115</v>
      </c>
      <c r="B385" s="364"/>
      <c r="C385" s="364"/>
      <c r="D385" s="364"/>
      <c r="E385" s="365"/>
      <c r="F385" s="93" t="s">
        <v>109</v>
      </c>
      <c r="G385" s="85" t="s">
        <v>52</v>
      </c>
      <c r="H385" s="85" t="s">
        <v>52</v>
      </c>
      <c r="I385" s="85" t="s">
        <v>127</v>
      </c>
      <c r="J385" s="85" t="s">
        <v>116</v>
      </c>
      <c r="K385" s="175"/>
      <c r="L385" s="102"/>
      <c r="M385"/>
      <c r="N385"/>
    </row>
    <row r="386" spans="1:14" ht="27" hidden="1" customHeight="1" x14ac:dyDescent="0.25">
      <c r="A386" s="363" t="s">
        <v>124</v>
      </c>
      <c r="B386" s="364"/>
      <c r="C386" s="364"/>
      <c r="D386" s="364"/>
      <c r="E386" s="365"/>
      <c r="F386" s="75">
        <v>949</v>
      </c>
      <c r="G386" s="85" t="s">
        <v>52</v>
      </c>
      <c r="H386" s="85" t="s">
        <v>52</v>
      </c>
      <c r="I386" s="85" t="s">
        <v>127</v>
      </c>
      <c r="J386" s="85" t="s">
        <v>117</v>
      </c>
      <c r="K386" s="175"/>
      <c r="L386" s="102"/>
    </row>
    <row r="387" spans="1:14" ht="9" hidden="1" customHeight="1" x14ac:dyDescent="0.25">
      <c r="A387" s="489"/>
      <c r="B387" s="490"/>
      <c r="C387" s="490"/>
      <c r="D387" s="490"/>
      <c r="E387" s="490"/>
      <c r="F387" s="490"/>
      <c r="G387" s="490"/>
      <c r="H387" s="490"/>
      <c r="I387" s="490"/>
      <c r="J387" s="490"/>
      <c r="K387" s="491"/>
      <c r="L387" s="89">
        <f>L388</f>
        <v>88000</v>
      </c>
    </row>
    <row r="388" spans="1:14" ht="27.75" hidden="1" customHeight="1" x14ac:dyDescent="0.25">
      <c r="A388" s="313" t="s">
        <v>98</v>
      </c>
      <c r="B388" s="314"/>
      <c r="C388" s="314"/>
      <c r="D388" s="314"/>
      <c r="E388" s="315"/>
      <c r="F388" s="75">
        <v>949</v>
      </c>
      <c r="G388" s="88" t="s">
        <v>57</v>
      </c>
      <c r="H388" s="88" t="s">
        <v>49</v>
      </c>
      <c r="I388" s="81"/>
      <c r="J388" s="88"/>
      <c r="K388" s="131">
        <f>K389</f>
        <v>87000</v>
      </c>
      <c r="L388" s="82">
        <f>L389+L392</f>
        <v>88000</v>
      </c>
    </row>
    <row r="389" spans="1:14" ht="27.75" hidden="1" customHeight="1" x14ac:dyDescent="0.25">
      <c r="A389" s="325" t="s">
        <v>20</v>
      </c>
      <c r="B389" s="326"/>
      <c r="C389" s="326"/>
      <c r="D389" s="326"/>
      <c r="E389" s="327"/>
      <c r="F389" s="75">
        <v>949</v>
      </c>
      <c r="G389" s="81" t="s">
        <v>57</v>
      </c>
      <c r="H389" s="81" t="s">
        <v>48</v>
      </c>
      <c r="I389" s="81"/>
      <c r="J389" s="81"/>
      <c r="K389" s="131">
        <f>K390+K393</f>
        <v>87000</v>
      </c>
      <c r="L389" s="84">
        <f>L391+L390</f>
        <v>88000</v>
      </c>
    </row>
    <row r="390" spans="1:14" ht="42" hidden="1" customHeight="1" x14ac:dyDescent="0.25">
      <c r="A390" s="250" t="s">
        <v>121</v>
      </c>
      <c r="B390" s="251"/>
      <c r="C390" s="251"/>
      <c r="D390" s="251"/>
      <c r="E390" s="252"/>
      <c r="F390" s="75">
        <v>949</v>
      </c>
      <c r="G390" s="83" t="s">
        <v>57</v>
      </c>
      <c r="H390" s="83" t="s">
        <v>48</v>
      </c>
      <c r="I390" s="83" t="s">
        <v>122</v>
      </c>
      <c r="J390" s="83"/>
      <c r="K390" s="131">
        <f>K392+K391</f>
        <v>0</v>
      </c>
      <c r="L390" s="102"/>
    </row>
    <row r="391" spans="1:14" ht="15" hidden="1" customHeight="1" x14ac:dyDescent="0.25">
      <c r="A391" s="363" t="s">
        <v>125</v>
      </c>
      <c r="B391" s="364"/>
      <c r="C391" s="364"/>
      <c r="D391" s="364"/>
      <c r="E391" s="365"/>
      <c r="F391" s="75">
        <v>949</v>
      </c>
      <c r="G391" s="85" t="s">
        <v>57</v>
      </c>
      <c r="H391" s="85" t="s">
        <v>48</v>
      </c>
      <c r="I391" s="85" t="s">
        <v>122</v>
      </c>
      <c r="J391" s="85" t="s">
        <v>108</v>
      </c>
      <c r="K391" s="175">
        <v>0</v>
      </c>
      <c r="L391" s="106">
        <v>88000</v>
      </c>
    </row>
    <row r="392" spans="1:14" ht="18" hidden="1" customHeight="1" x14ac:dyDescent="0.25">
      <c r="A392" s="363" t="s">
        <v>118</v>
      </c>
      <c r="B392" s="364"/>
      <c r="C392" s="364"/>
      <c r="D392" s="364"/>
      <c r="E392" s="365"/>
      <c r="F392" s="75">
        <v>949</v>
      </c>
      <c r="G392" s="85" t="s">
        <v>57</v>
      </c>
      <c r="H392" s="85" t="s">
        <v>48</v>
      </c>
      <c r="I392" s="85" t="s">
        <v>122</v>
      </c>
      <c r="J392" s="85" t="s">
        <v>117</v>
      </c>
      <c r="K392" s="175">
        <v>0</v>
      </c>
      <c r="L392" s="102"/>
    </row>
    <row r="393" spans="1:14" ht="81.75" hidden="1" customHeight="1" x14ac:dyDescent="0.25">
      <c r="A393" s="250" t="s">
        <v>126</v>
      </c>
      <c r="B393" s="251"/>
      <c r="C393" s="251"/>
      <c r="D393" s="251"/>
      <c r="E393" s="252"/>
      <c r="F393" s="75">
        <v>949</v>
      </c>
      <c r="G393" s="83" t="s">
        <v>57</v>
      </c>
      <c r="H393" s="83" t="s">
        <v>48</v>
      </c>
      <c r="I393" s="83" t="s">
        <v>127</v>
      </c>
      <c r="J393" s="83"/>
      <c r="K393" s="131">
        <f>K394+K395</f>
        <v>87000</v>
      </c>
      <c r="L393" s="102"/>
    </row>
    <row r="394" spans="1:14" ht="26.25" hidden="1" customHeight="1" x14ac:dyDescent="0.25">
      <c r="A394" s="363" t="s">
        <v>124</v>
      </c>
      <c r="B394" s="364"/>
      <c r="C394" s="364"/>
      <c r="D394" s="364"/>
      <c r="E394" s="365"/>
      <c r="F394" s="75" t="s">
        <v>109</v>
      </c>
      <c r="G394" s="85" t="s">
        <v>57</v>
      </c>
      <c r="H394" s="85" t="s">
        <v>48</v>
      </c>
      <c r="I394" s="85" t="s">
        <v>127</v>
      </c>
      <c r="J394" s="85" t="s">
        <v>117</v>
      </c>
      <c r="K394" s="175">
        <v>87000</v>
      </c>
      <c r="L394" s="102"/>
    </row>
    <row r="395" spans="1:14" ht="15" hidden="1" customHeight="1" x14ac:dyDescent="0.25">
      <c r="A395" s="363" t="s">
        <v>125</v>
      </c>
      <c r="B395" s="364"/>
      <c r="C395" s="364"/>
      <c r="D395" s="364"/>
      <c r="E395" s="365"/>
      <c r="F395" s="75">
        <v>949</v>
      </c>
      <c r="G395" s="85" t="s">
        <v>57</v>
      </c>
      <c r="H395" s="85" t="s">
        <v>48</v>
      </c>
      <c r="I395" s="85" t="s">
        <v>127</v>
      </c>
      <c r="J395" s="85" t="s">
        <v>108</v>
      </c>
      <c r="K395" s="175">
        <v>0</v>
      </c>
      <c r="L395" s="109"/>
    </row>
    <row r="396" spans="1:14" ht="7.5" hidden="1" customHeight="1" x14ac:dyDescent="0.25">
      <c r="A396" s="489"/>
      <c r="B396" s="490"/>
      <c r="C396" s="490"/>
      <c r="D396" s="490"/>
      <c r="E396" s="490"/>
      <c r="F396" s="490"/>
      <c r="G396" s="490"/>
      <c r="H396" s="490"/>
      <c r="I396" s="490"/>
      <c r="J396" s="490"/>
      <c r="K396" s="491"/>
      <c r="L396" s="89">
        <f>L397+L400</f>
        <v>66648</v>
      </c>
    </row>
    <row r="397" spans="1:14" ht="24" hidden="1" customHeight="1" x14ac:dyDescent="0.25">
      <c r="A397" s="316" t="s">
        <v>22</v>
      </c>
      <c r="B397" s="317"/>
      <c r="C397" s="317"/>
      <c r="D397" s="317"/>
      <c r="E397" s="318"/>
      <c r="F397" s="75">
        <v>949</v>
      </c>
      <c r="G397" s="88" t="s">
        <v>54</v>
      </c>
      <c r="H397" s="88" t="s">
        <v>49</v>
      </c>
      <c r="I397" s="88"/>
      <c r="J397" s="88"/>
      <c r="K397" s="131">
        <f>K398+K401</f>
        <v>66648</v>
      </c>
      <c r="L397" s="82">
        <f>L398</f>
        <v>66648</v>
      </c>
      <c r="M397" s="15"/>
      <c r="N397" s="15"/>
    </row>
    <row r="398" spans="1:14" s="15" customFormat="1" ht="18" hidden="1" customHeight="1" x14ac:dyDescent="0.25">
      <c r="A398" s="325" t="s">
        <v>60</v>
      </c>
      <c r="B398" s="326"/>
      <c r="C398" s="326"/>
      <c r="D398" s="326"/>
      <c r="E398" s="327"/>
      <c r="F398" s="92">
        <v>949</v>
      </c>
      <c r="G398" s="81" t="s">
        <v>54</v>
      </c>
      <c r="H398" s="81" t="s">
        <v>48</v>
      </c>
      <c r="I398" s="81"/>
      <c r="J398" s="81"/>
      <c r="K398" s="131">
        <f>K399</f>
        <v>66648</v>
      </c>
      <c r="L398" s="84">
        <f>L399</f>
        <v>66648</v>
      </c>
      <c r="M398"/>
      <c r="N398"/>
    </row>
    <row r="399" spans="1:14" ht="39.75" hidden="1" customHeight="1" x14ac:dyDescent="0.25">
      <c r="A399" s="250" t="s">
        <v>121</v>
      </c>
      <c r="B399" s="251"/>
      <c r="C399" s="251"/>
      <c r="D399" s="251"/>
      <c r="E399" s="252"/>
      <c r="F399" s="95">
        <v>949</v>
      </c>
      <c r="G399" s="83" t="s">
        <v>54</v>
      </c>
      <c r="H399" s="83" t="s">
        <v>48</v>
      </c>
      <c r="I399" s="83" t="s">
        <v>122</v>
      </c>
      <c r="J399" s="83"/>
      <c r="K399" s="131">
        <f>K400</f>
        <v>66648</v>
      </c>
      <c r="L399" s="106">
        <v>66648</v>
      </c>
      <c r="M399" s="29"/>
      <c r="N399" s="29"/>
    </row>
    <row r="400" spans="1:14" s="29" customFormat="1" ht="20.25" hidden="1" customHeight="1" x14ac:dyDescent="0.25">
      <c r="A400" s="363" t="s">
        <v>130</v>
      </c>
      <c r="B400" s="364"/>
      <c r="C400" s="364"/>
      <c r="D400" s="364"/>
      <c r="E400" s="365"/>
      <c r="F400" s="95">
        <v>949</v>
      </c>
      <c r="G400" s="85" t="s">
        <v>54</v>
      </c>
      <c r="H400" s="85" t="s">
        <v>48</v>
      </c>
      <c r="I400" s="85" t="s">
        <v>122</v>
      </c>
      <c r="J400" s="85" t="s">
        <v>123</v>
      </c>
      <c r="K400" s="175">
        <v>66648</v>
      </c>
      <c r="L400" s="104"/>
    </row>
    <row r="401" spans="1:14" s="29" customFormat="1" ht="24" hidden="1" customHeight="1" x14ac:dyDescent="0.25">
      <c r="A401" s="325" t="s">
        <v>133</v>
      </c>
      <c r="B401" s="326"/>
      <c r="C401" s="326"/>
      <c r="D401" s="326"/>
      <c r="E401" s="327"/>
      <c r="F401" s="92">
        <v>949</v>
      </c>
      <c r="G401" s="81" t="s">
        <v>54</v>
      </c>
      <c r="H401" s="81" t="s">
        <v>53</v>
      </c>
      <c r="I401" s="81"/>
      <c r="J401" s="81"/>
      <c r="K401" s="131">
        <f>K402</f>
        <v>0</v>
      </c>
      <c r="L401" s="104"/>
    </row>
    <row r="402" spans="1:14" s="29" customFormat="1" ht="51" hidden="1" customHeight="1" x14ac:dyDescent="0.25">
      <c r="A402" s="250" t="s">
        <v>121</v>
      </c>
      <c r="B402" s="251"/>
      <c r="C402" s="251"/>
      <c r="D402" s="251"/>
      <c r="E402" s="252"/>
      <c r="F402" s="95">
        <v>949</v>
      </c>
      <c r="G402" s="83" t="s">
        <v>54</v>
      </c>
      <c r="H402" s="83" t="s">
        <v>53</v>
      </c>
      <c r="I402" s="83" t="s">
        <v>122</v>
      </c>
      <c r="J402" s="83"/>
      <c r="K402" s="131">
        <f>K403</f>
        <v>0</v>
      </c>
      <c r="L402" s="104"/>
    </row>
    <row r="403" spans="1:14" s="29" customFormat="1" ht="20.25" hidden="1" customHeight="1" x14ac:dyDescent="0.25">
      <c r="A403" s="363" t="s">
        <v>120</v>
      </c>
      <c r="B403" s="364"/>
      <c r="C403" s="364"/>
      <c r="D403" s="364"/>
      <c r="E403" s="365"/>
      <c r="F403" s="95">
        <v>949</v>
      </c>
      <c r="G403" s="85" t="s">
        <v>54</v>
      </c>
      <c r="H403" s="85" t="s">
        <v>53</v>
      </c>
      <c r="I403" s="85" t="s">
        <v>122</v>
      </c>
      <c r="J403" s="85" t="s">
        <v>108</v>
      </c>
      <c r="K403" s="175">
        <v>0</v>
      </c>
      <c r="L403" s="113"/>
    </row>
    <row r="404" spans="1:14" s="29" customFormat="1" ht="6.75" hidden="1" customHeight="1" x14ac:dyDescent="0.25">
      <c r="A404" s="489"/>
      <c r="B404" s="490"/>
      <c r="C404" s="490"/>
      <c r="D404" s="490"/>
      <c r="E404" s="490"/>
      <c r="F404" s="490"/>
      <c r="G404" s="490"/>
      <c r="H404" s="490"/>
      <c r="I404" s="490"/>
      <c r="J404" s="490"/>
      <c r="K404" s="491"/>
      <c r="L404" s="108"/>
      <c r="M404" s="35"/>
      <c r="N404" s="35"/>
    </row>
    <row r="405" spans="1:14" s="35" customFormat="1" ht="41.25" hidden="1" customHeight="1" x14ac:dyDescent="0.25">
      <c r="A405" s="536" t="s">
        <v>21</v>
      </c>
      <c r="B405" s="537"/>
      <c r="C405" s="537"/>
      <c r="D405" s="537"/>
      <c r="E405" s="538"/>
      <c r="F405" s="75">
        <v>949</v>
      </c>
      <c r="G405" s="88" t="s">
        <v>94</v>
      </c>
      <c r="H405" s="88" t="s">
        <v>49</v>
      </c>
      <c r="I405" s="88"/>
      <c r="J405" s="88"/>
      <c r="K405" s="131">
        <f>K406</f>
        <v>0</v>
      </c>
      <c r="L405" s="102"/>
      <c r="M405" s="36"/>
      <c r="N405" s="36"/>
    </row>
    <row r="406" spans="1:14" s="36" customFormat="1" ht="17.25" hidden="1" customHeight="1" x14ac:dyDescent="0.25">
      <c r="A406" s="445" t="s">
        <v>89</v>
      </c>
      <c r="B406" s="446"/>
      <c r="C406" s="446"/>
      <c r="D406" s="446"/>
      <c r="E406" s="447"/>
      <c r="F406" s="92">
        <v>949</v>
      </c>
      <c r="G406" s="81" t="s">
        <v>94</v>
      </c>
      <c r="H406" s="81" t="s">
        <v>50</v>
      </c>
      <c r="I406" s="81"/>
      <c r="J406" s="81"/>
      <c r="K406" s="131">
        <f>K407+K409</f>
        <v>0</v>
      </c>
      <c r="L406" s="102"/>
      <c r="M406"/>
      <c r="N406"/>
    </row>
    <row r="407" spans="1:14" ht="41.25" hidden="1" customHeight="1" x14ac:dyDescent="0.25">
      <c r="A407" s="250" t="s">
        <v>121</v>
      </c>
      <c r="B407" s="251"/>
      <c r="C407" s="251"/>
      <c r="D407" s="251"/>
      <c r="E407" s="252"/>
      <c r="F407" s="75">
        <v>949</v>
      </c>
      <c r="G407" s="83" t="s">
        <v>94</v>
      </c>
      <c r="H407" s="83" t="s">
        <v>50</v>
      </c>
      <c r="I407" s="83" t="s">
        <v>122</v>
      </c>
      <c r="J407" s="83"/>
      <c r="K407" s="131">
        <f>K408</f>
        <v>0</v>
      </c>
      <c r="L407" s="104"/>
      <c r="M407" s="29"/>
      <c r="N407" s="29"/>
    </row>
    <row r="408" spans="1:14" s="29" customFormat="1" ht="22.5" hidden="1" customHeight="1" x14ac:dyDescent="0.25">
      <c r="A408" s="363" t="s">
        <v>118</v>
      </c>
      <c r="B408" s="364"/>
      <c r="C408" s="364"/>
      <c r="D408" s="364"/>
      <c r="E408" s="365"/>
      <c r="F408" s="75">
        <v>949</v>
      </c>
      <c r="G408" s="85" t="s">
        <v>94</v>
      </c>
      <c r="H408" s="85" t="s">
        <v>50</v>
      </c>
      <c r="I408" s="85" t="s">
        <v>122</v>
      </c>
      <c r="J408" s="85" t="s">
        <v>119</v>
      </c>
      <c r="K408" s="175">
        <v>0</v>
      </c>
      <c r="L408" s="102"/>
      <c r="M408"/>
      <c r="N408"/>
    </row>
    <row r="409" spans="1:14" ht="79.5" hidden="1" customHeight="1" x14ac:dyDescent="0.25">
      <c r="A409" s="250" t="s">
        <v>126</v>
      </c>
      <c r="B409" s="251"/>
      <c r="C409" s="251"/>
      <c r="D409" s="251"/>
      <c r="E409" s="252"/>
      <c r="F409" s="75">
        <v>949</v>
      </c>
      <c r="G409" s="83" t="s">
        <v>94</v>
      </c>
      <c r="H409" s="83" t="s">
        <v>50</v>
      </c>
      <c r="I409" s="83" t="s">
        <v>127</v>
      </c>
      <c r="J409" s="83"/>
      <c r="K409" s="131">
        <f>K410+K411</f>
        <v>0</v>
      </c>
      <c r="L409" s="104"/>
      <c r="M409" s="29"/>
      <c r="N409" s="29"/>
    </row>
    <row r="410" spans="1:14" s="29" customFormat="1" ht="70.5" hidden="1" customHeight="1" x14ac:dyDescent="0.25">
      <c r="A410" s="363" t="s">
        <v>115</v>
      </c>
      <c r="B410" s="364"/>
      <c r="C410" s="364"/>
      <c r="D410" s="364"/>
      <c r="E410" s="365"/>
      <c r="F410" s="93" t="s">
        <v>109</v>
      </c>
      <c r="G410" s="85" t="s">
        <v>94</v>
      </c>
      <c r="H410" s="85" t="s">
        <v>50</v>
      </c>
      <c r="I410" s="85" t="s">
        <v>127</v>
      </c>
      <c r="J410" s="85" t="s">
        <v>116</v>
      </c>
      <c r="K410" s="175">
        <v>0</v>
      </c>
      <c r="L410" s="102"/>
      <c r="M410"/>
      <c r="N410"/>
    </row>
    <row r="411" spans="1:14" ht="30" hidden="1" customHeight="1" x14ac:dyDescent="0.25">
      <c r="A411" s="363" t="s">
        <v>124</v>
      </c>
      <c r="B411" s="364"/>
      <c r="C411" s="364"/>
      <c r="D411" s="364"/>
      <c r="E411" s="365"/>
      <c r="F411" s="75" t="s">
        <v>109</v>
      </c>
      <c r="G411" s="85" t="s">
        <v>94</v>
      </c>
      <c r="H411" s="85" t="s">
        <v>50</v>
      </c>
      <c r="I411" s="85" t="s">
        <v>127</v>
      </c>
      <c r="J411" s="85" t="s">
        <v>117</v>
      </c>
      <c r="K411" s="175">
        <v>0</v>
      </c>
      <c r="L411" s="102"/>
    </row>
    <row r="412" spans="1:14" ht="30" hidden="1" customHeight="1" x14ac:dyDescent="0.25">
      <c r="A412" s="363" t="s">
        <v>130</v>
      </c>
      <c r="B412" s="364"/>
      <c r="C412" s="364"/>
      <c r="D412" s="364"/>
      <c r="E412" s="365"/>
      <c r="F412" s="75" t="s">
        <v>109</v>
      </c>
      <c r="G412" s="85" t="s">
        <v>94</v>
      </c>
      <c r="H412" s="85" t="s">
        <v>50</v>
      </c>
      <c r="I412" s="85" t="s">
        <v>127</v>
      </c>
      <c r="J412" s="85" t="s">
        <v>123</v>
      </c>
      <c r="K412" s="175"/>
      <c r="L412" s="102"/>
    </row>
    <row r="413" spans="1:14" ht="8.25" hidden="1" customHeight="1" x14ac:dyDescent="0.25">
      <c r="A413" s="489"/>
      <c r="B413" s="490"/>
      <c r="C413" s="490"/>
      <c r="D413" s="490"/>
      <c r="E413" s="490"/>
      <c r="F413" s="490"/>
      <c r="G413" s="490"/>
      <c r="H413" s="490"/>
      <c r="I413" s="490"/>
      <c r="J413" s="490"/>
      <c r="K413" s="491"/>
      <c r="L413" s="89">
        <f t="shared" ref="K413:L416" si="57">L414</f>
        <v>25000</v>
      </c>
      <c r="M413" s="16"/>
      <c r="N413" s="16"/>
    </row>
    <row r="414" spans="1:14" s="16" customFormat="1" ht="41.25" hidden="1" customHeight="1" x14ac:dyDescent="0.25">
      <c r="A414" s="536" t="s">
        <v>91</v>
      </c>
      <c r="B414" s="537"/>
      <c r="C414" s="537"/>
      <c r="D414" s="537"/>
      <c r="E414" s="538"/>
      <c r="F414" s="75">
        <v>949</v>
      </c>
      <c r="G414" s="88" t="s">
        <v>97</v>
      </c>
      <c r="H414" s="88" t="s">
        <v>49</v>
      </c>
      <c r="I414" s="88"/>
      <c r="J414" s="88"/>
      <c r="K414" s="131">
        <f t="shared" si="57"/>
        <v>20000</v>
      </c>
      <c r="L414" s="82">
        <f t="shared" si="57"/>
        <v>25000</v>
      </c>
      <c r="M414"/>
      <c r="N414"/>
    </row>
    <row r="415" spans="1:14" ht="30.75" hidden="1" customHeight="1" x14ac:dyDescent="0.25">
      <c r="A415" s="445" t="s">
        <v>93</v>
      </c>
      <c r="B415" s="446"/>
      <c r="C415" s="446"/>
      <c r="D415" s="446"/>
      <c r="E415" s="447"/>
      <c r="F415" s="92">
        <v>949</v>
      </c>
      <c r="G415" s="81" t="s">
        <v>97</v>
      </c>
      <c r="H415" s="81" t="s">
        <v>51</v>
      </c>
      <c r="I415" s="81"/>
      <c r="J415" s="81"/>
      <c r="K415" s="131">
        <f t="shared" si="57"/>
        <v>20000</v>
      </c>
      <c r="L415" s="105">
        <f t="shared" si="57"/>
        <v>25000</v>
      </c>
      <c r="M415" s="16"/>
      <c r="N415" s="16"/>
    </row>
    <row r="416" spans="1:14" s="16" customFormat="1" ht="47.25" hidden="1" customHeight="1" x14ac:dyDescent="0.25">
      <c r="A416" s="250" t="s">
        <v>121</v>
      </c>
      <c r="B416" s="251"/>
      <c r="C416" s="251"/>
      <c r="D416" s="251"/>
      <c r="E416" s="252"/>
      <c r="F416" s="75">
        <v>949</v>
      </c>
      <c r="G416" s="83" t="s">
        <v>97</v>
      </c>
      <c r="H416" s="83" t="s">
        <v>51</v>
      </c>
      <c r="I416" s="83" t="s">
        <v>122</v>
      </c>
      <c r="J416" s="83"/>
      <c r="K416" s="131">
        <f t="shared" si="57"/>
        <v>20000</v>
      </c>
      <c r="L416" s="106">
        <v>25000</v>
      </c>
      <c r="M416"/>
      <c r="N416"/>
    </row>
    <row r="417" spans="1:14" ht="28.5" hidden="1" customHeight="1" x14ac:dyDescent="0.25">
      <c r="A417" s="363" t="s">
        <v>124</v>
      </c>
      <c r="B417" s="364"/>
      <c r="C417" s="364"/>
      <c r="D417" s="364"/>
      <c r="E417" s="365"/>
      <c r="F417" s="75">
        <v>949</v>
      </c>
      <c r="G417" s="85" t="s">
        <v>97</v>
      </c>
      <c r="H417" s="85" t="s">
        <v>51</v>
      </c>
      <c r="I417" s="85" t="s">
        <v>122</v>
      </c>
      <c r="J417" s="85" t="s">
        <v>117</v>
      </c>
      <c r="K417" s="175">
        <v>20000</v>
      </c>
      <c r="L417" s="79">
        <f>L311</f>
        <v>4565600</v>
      </c>
    </row>
    <row r="418" spans="1:14" ht="15" hidden="1" customHeight="1" x14ac:dyDescent="0.25">
      <c r="A418" s="539" t="s">
        <v>30</v>
      </c>
      <c r="B418" s="540"/>
      <c r="C418" s="540"/>
      <c r="D418" s="540"/>
      <c r="E418" s="541"/>
      <c r="F418" s="114"/>
      <c r="G418" s="115"/>
      <c r="H418" s="115"/>
      <c r="I418" s="122"/>
      <c r="J418" s="122"/>
      <c r="K418" s="131">
        <f>K312</f>
        <v>4593100</v>
      </c>
      <c r="L418" s="100"/>
      <c r="M418" s="17"/>
      <c r="N418" s="17"/>
    </row>
    <row r="419" spans="1:14" s="17" customFormat="1" ht="9" hidden="1" customHeight="1" x14ac:dyDescent="0.25">
      <c r="A419" s="96"/>
      <c r="B419" s="96"/>
      <c r="C419" s="96"/>
      <c r="D419" s="96"/>
      <c r="E419" s="97"/>
      <c r="F419" s="98"/>
      <c r="G419" s="99"/>
      <c r="H419" s="99"/>
      <c r="I419" s="125"/>
      <c r="J419" s="125"/>
      <c r="K419" s="170"/>
      <c r="L419" s="100"/>
    </row>
    <row r="420" spans="1:14" s="17" customFormat="1" ht="52.5" customHeight="1" x14ac:dyDescent="0.25">
      <c r="A420" s="534" t="s">
        <v>204</v>
      </c>
      <c r="B420" s="535"/>
      <c r="C420" s="535"/>
      <c r="D420" s="96"/>
      <c r="E420" s="97"/>
      <c r="F420" s="98"/>
      <c r="G420" s="99"/>
      <c r="H420" s="99"/>
      <c r="I420" s="125"/>
      <c r="J420" s="125"/>
      <c r="K420" s="170"/>
      <c r="L420" s="100"/>
    </row>
    <row r="421" spans="1:14" s="17" customFormat="1" ht="18.75" customHeight="1" x14ac:dyDescent="0.25">
      <c r="A421" s="532" t="s">
        <v>196</v>
      </c>
      <c r="B421" s="532"/>
      <c r="C421" s="532"/>
      <c r="D421" s="532"/>
      <c r="E421" s="532"/>
      <c r="F421" s="532"/>
      <c r="G421" s="532"/>
      <c r="H421" s="532"/>
      <c r="I421" s="532"/>
      <c r="J421" s="532"/>
      <c r="K421" s="533"/>
      <c r="L421" s="100"/>
    </row>
    <row r="422" spans="1:14" s="17" customFormat="1" ht="15.75" customHeight="1" x14ac:dyDescent="0.25">
      <c r="A422" s="532" t="s">
        <v>32</v>
      </c>
      <c r="B422" s="532"/>
      <c r="C422" s="532"/>
      <c r="D422" s="532"/>
      <c r="E422" s="532"/>
      <c r="F422" s="532"/>
      <c r="G422" s="532"/>
      <c r="H422" s="532"/>
      <c r="I422" s="532"/>
      <c r="J422" s="532"/>
      <c r="K422" s="533"/>
      <c r="L422" s="100"/>
    </row>
    <row r="423" spans="1:14" s="17" customFormat="1" ht="15.75" x14ac:dyDescent="0.25">
      <c r="A423" s="532" t="s">
        <v>31</v>
      </c>
      <c r="B423" s="532"/>
      <c r="C423" s="532"/>
      <c r="D423" s="532"/>
      <c r="E423" s="532"/>
      <c r="F423" s="532"/>
      <c r="G423" s="532"/>
      <c r="H423" s="532"/>
      <c r="I423" s="532"/>
      <c r="J423" s="532"/>
      <c r="K423" s="533"/>
      <c r="L423" s="100"/>
    </row>
    <row r="424" spans="1:14" s="17" customFormat="1" ht="15.75" x14ac:dyDescent="0.25">
      <c r="A424" s="532" t="s">
        <v>207</v>
      </c>
      <c r="B424" s="532"/>
      <c r="C424" s="532"/>
      <c r="D424" s="532"/>
      <c r="E424" s="532"/>
      <c r="F424" s="532"/>
      <c r="G424" s="532"/>
      <c r="H424" s="532"/>
      <c r="I424" s="532"/>
      <c r="J424" s="532"/>
      <c r="K424" s="533"/>
      <c r="L424" s="100"/>
    </row>
    <row r="425" spans="1:14" s="17" customFormat="1" ht="15.75" x14ac:dyDescent="0.25">
      <c r="A425" s="219"/>
      <c r="B425" s="219"/>
      <c r="C425" s="219"/>
      <c r="D425" s="219"/>
      <c r="E425" s="219"/>
      <c r="F425" s="219"/>
      <c r="G425" s="219"/>
      <c r="H425" s="219"/>
      <c r="I425" s="219"/>
      <c r="J425" s="219"/>
      <c r="K425" s="96"/>
      <c r="L425" s="100"/>
    </row>
    <row r="426" spans="1:14" s="17" customFormat="1" ht="15.75" x14ac:dyDescent="0.25">
      <c r="A426" s="219"/>
      <c r="B426" s="219"/>
      <c r="C426" s="219"/>
      <c r="D426" s="219"/>
      <c r="E426" s="219"/>
      <c r="F426" s="219"/>
      <c r="G426" s="219"/>
      <c r="H426" s="219"/>
      <c r="I426" s="219"/>
      <c r="J426" s="219"/>
      <c r="K426" s="96"/>
      <c r="L426" s="100"/>
    </row>
    <row r="427" spans="1:14" s="17" customFormat="1" ht="15.75" x14ac:dyDescent="0.25">
      <c r="A427" s="505" t="s">
        <v>197</v>
      </c>
      <c r="B427" s="505"/>
      <c r="C427" s="505"/>
      <c r="D427" s="505"/>
      <c r="E427" s="505"/>
      <c r="F427" s="505"/>
      <c r="G427" s="505"/>
      <c r="H427" s="505"/>
      <c r="I427" s="505"/>
      <c r="J427" s="505"/>
      <c r="K427" s="96"/>
      <c r="L427" s="100"/>
    </row>
    <row r="428" spans="1:14" s="17" customFormat="1" ht="15.75" x14ac:dyDescent="0.25">
      <c r="A428" s="505" t="s">
        <v>198</v>
      </c>
      <c r="B428" s="505"/>
      <c r="C428" s="505"/>
      <c r="D428" s="505"/>
      <c r="E428" s="505"/>
      <c r="F428" s="505"/>
      <c r="G428" s="505"/>
      <c r="H428" s="505"/>
      <c r="I428" s="505"/>
      <c r="J428" s="505"/>
      <c r="K428" s="96"/>
      <c r="L428" s="100"/>
    </row>
    <row r="429" spans="1:14" s="17" customFormat="1" ht="15.75" x14ac:dyDescent="0.25">
      <c r="A429" s="505" t="s">
        <v>199</v>
      </c>
      <c r="B429" s="505"/>
      <c r="C429" s="505"/>
      <c r="D429" s="505"/>
      <c r="E429" s="505"/>
      <c r="F429" s="505"/>
      <c r="G429" s="505"/>
      <c r="H429" s="505"/>
      <c r="I429" s="505"/>
      <c r="J429" s="505"/>
      <c r="K429" s="96"/>
      <c r="L429" s="100"/>
    </row>
    <row r="430" spans="1:14" s="17" customFormat="1" ht="16.5" customHeight="1" x14ac:dyDescent="0.25">
      <c r="A430" s="220"/>
      <c r="B430" s="220"/>
      <c r="C430" s="220"/>
      <c r="D430" s="221"/>
      <c r="E430" s="222"/>
      <c r="F430" s="223"/>
      <c r="G430" s="223"/>
      <c r="H430" s="223"/>
      <c r="I430" s="223"/>
      <c r="J430" s="224"/>
      <c r="K430" s="96"/>
      <c r="L430" s="100"/>
    </row>
    <row r="431" spans="1:14" s="17" customFormat="1" ht="15.75" x14ac:dyDescent="0.25">
      <c r="A431" s="220"/>
      <c r="B431" s="220"/>
      <c r="C431" s="220"/>
      <c r="D431" s="221"/>
      <c r="E431" s="222"/>
      <c r="F431" s="223"/>
      <c r="G431" s="223"/>
      <c r="H431" s="223"/>
      <c r="I431" s="223"/>
      <c r="J431" s="224"/>
      <c r="K431" s="96"/>
      <c r="L431" s="100"/>
    </row>
    <row r="432" spans="1:14" s="17" customFormat="1" ht="15.75" x14ac:dyDescent="0.25">
      <c r="A432" s="506" t="s">
        <v>3</v>
      </c>
      <c r="B432" s="506"/>
      <c r="C432" s="506"/>
      <c r="D432" s="506"/>
      <c r="E432" s="506"/>
      <c r="F432" s="506"/>
      <c r="G432" s="225" t="s">
        <v>201</v>
      </c>
      <c r="H432" s="226"/>
      <c r="I432" s="507" t="s">
        <v>201</v>
      </c>
      <c r="J432" s="507"/>
      <c r="K432" s="96"/>
      <c r="L432" s="100"/>
    </row>
    <row r="433" spans="1:12" s="17" customFormat="1" ht="68.25" customHeight="1" x14ac:dyDescent="0.25">
      <c r="A433" s="500" t="s">
        <v>200</v>
      </c>
      <c r="B433" s="501"/>
      <c r="C433" s="501"/>
      <c r="D433" s="501"/>
      <c r="E433" s="501"/>
      <c r="F433" s="502"/>
      <c r="G433" s="227" t="s">
        <v>202</v>
      </c>
      <c r="H433" s="226"/>
      <c r="I433" s="503" t="s">
        <v>203</v>
      </c>
      <c r="J433" s="504"/>
      <c r="K433" s="96"/>
      <c r="L433" s="100"/>
    </row>
    <row r="434" spans="1:12" s="17" customFormat="1" ht="15.75" x14ac:dyDescent="0.25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100"/>
    </row>
    <row r="435" spans="1:12" s="17" customFormat="1" ht="18.75" customHeight="1" x14ac:dyDescent="0.25">
      <c r="A435" s="343" t="s">
        <v>205</v>
      </c>
      <c r="B435" s="343"/>
      <c r="C435" s="343"/>
      <c r="D435" s="343"/>
      <c r="E435" s="343"/>
      <c r="F435" s="343"/>
      <c r="G435" s="343"/>
      <c r="H435" s="343"/>
      <c r="I435" s="343"/>
      <c r="J435" s="343"/>
      <c r="K435" s="343"/>
      <c r="L435" s="100"/>
    </row>
    <row r="436" spans="1:12" s="17" customFormat="1" ht="15.75" x14ac:dyDescent="0.25">
      <c r="A436" s="284" t="s">
        <v>145</v>
      </c>
      <c r="B436" s="284"/>
      <c r="C436" s="284"/>
      <c r="D436" s="284"/>
      <c r="E436" s="284"/>
      <c r="F436" s="284"/>
      <c r="G436" s="284"/>
      <c r="H436" s="284"/>
      <c r="I436" s="284"/>
      <c r="J436" s="284"/>
      <c r="K436" s="284"/>
      <c r="L436" s="100"/>
    </row>
    <row r="437" spans="1:12" s="17" customFormat="1" ht="15.75" x14ac:dyDescent="0.25">
      <c r="A437" s="284" t="s">
        <v>32</v>
      </c>
      <c r="B437" s="284"/>
      <c r="C437" s="284"/>
      <c r="D437" s="284"/>
      <c r="E437" s="284"/>
      <c r="F437" s="284"/>
      <c r="G437" s="284"/>
      <c r="H437" s="284"/>
      <c r="I437" s="284"/>
      <c r="J437" s="284"/>
      <c r="K437" s="284"/>
      <c r="L437" s="100"/>
    </row>
    <row r="438" spans="1:12" s="17" customFormat="1" ht="15.75" x14ac:dyDescent="0.25">
      <c r="A438" s="284" t="s">
        <v>31</v>
      </c>
      <c r="B438" s="284"/>
      <c r="C438" s="284"/>
      <c r="D438" s="284"/>
      <c r="E438" s="284"/>
      <c r="F438" s="284"/>
      <c r="G438" s="284"/>
      <c r="H438" s="284"/>
      <c r="I438" s="284"/>
      <c r="J438" s="284"/>
      <c r="K438" s="284"/>
      <c r="L438" s="100"/>
    </row>
    <row r="439" spans="1:12" s="17" customFormat="1" ht="15.75" x14ac:dyDescent="0.25">
      <c r="A439" s="284" t="s">
        <v>210</v>
      </c>
      <c r="B439" s="284"/>
      <c r="C439" s="284"/>
      <c r="D439" s="284"/>
      <c r="E439" s="284"/>
      <c r="F439" s="284"/>
      <c r="G439" s="284"/>
      <c r="H439" s="284"/>
      <c r="I439" s="284"/>
      <c r="J439" s="284"/>
      <c r="K439" s="284"/>
      <c r="L439" s="100"/>
    </row>
    <row r="440" spans="1:12" s="17" customFormat="1" ht="65.25" hidden="1" customHeight="1" x14ac:dyDescent="0.25">
      <c r="A440" s="215"/>
      <c r="B440" s="44"/>
      <c r="C440" s="96"/>
      <c r="D440" s="96"/>
      <c r="E440" s="97"/>
      <c r="F440" s="98"/>
      <c r="G440" s="99"/>
      <c r="H440" s="99"/>
      <c r="I440" s="125"/>
      <c r="J440" s="125"/>
      <c r="K440" s="170"/>
      <c r="L440" s="100"/>
    </row>
    <row r="441" spans="1:12" s="17" customFormat="1" ht="18" customHeight="1" x14ac:dyDescent="0.25">
      <c r="A441" s="499" t="s">
        <v>62</v>
      </c>
      <c r="B441" s="499"/>
      <c r="C441" s="499"/>
      <c r="D441" s="499"/>
      <c r="E441" s="499"/>
      <c r="F441" s="499"/>
      <c r="G441" s="499"/>
      <c r="H441" s="499"/>
      <c r="I441" s="499"/>
      <c r="J441" s="499"/>
      <c r="K441" s="499"/>
      <c r="L441" s="100"/>
    </row>
    <row r="442" spans="1:12" s="17" customFormat="1" ht="12.75" customHeight="1" x14ac:dyDescent="0.25">
      <c r="A442" s="499" t="s">
        <v>63</v>
      </c>
      <c r="B442" s="499"/>
      <c r="C442" s="499"/>
      <c r="D442" s="499"/>
      <c r="E442" s="499"/>
      <c r="F442" s="499"/>
      <c r="G442" s="499"/>
      <c r="H442" s="499"/>
      <c r="I442" s="499"/>
      <c r="J442" s="499"/>
      <c r="K442" s="499"/>
      <c r="L442" s="100"/>
    </row>
    <row r="443" spans="1:12" s="17" customFormat="1" ht="49.5" customHeight="1" x14ac:dyDescent="0.25">
      <c r="A443" s="508" t="s">
        <v>186</v>
      </c>
      <c r="B443" s="508"/>
      <c r="C443" s="508"/>
      <c r="D443" s="508"/>
      <c r="E443" s="508"/>
      <c r="F443" s="508"/>
      <c r="G443" s="508"/>
      <c r="H443" s="508"/>
      <c r="I443" s="508"/>
      <c r="J443" s="508"/>
      <c r="K443" s="508"/>
      <c r="L443" s="100"/>
    </row>
    <row r="444" spans="1:12" s="17" customFormat="1" ht="14.25" hidden="1" customHeight="1" x14ac:dyDescent="0.25">
      <c r="A444" s="40"/>
      <c r="B444" s="44"/>
      <c r="C444" s="96"/>
      <c r="D444" s="96"/>
      <c r="E444" s="97"/>
      <c r="F444" s="98"/>
      <c r="G444" s="99"/>
      <c r="H444" s="99"/>
      <c r="I444" s="125"/>
      <c r="J444" s="125"/>
      <c r="K444" s="170"/>
      <c r="L444" s="100"/>
    </row>
    <row r="445" spans="1:12" s="17" customFormat="1" ht="109.5" customHeight="1" x14ac:dyDescent="0.25">
      <c r="A445" s="385" t="s">
        <v>82</v>
      </c>
      <c r="B445" s="385"/>
      <c r="C445" s="385"/>
      <c r="D445" s="385"/>
      <c r="E445" s="385"/>
      <c r="F445" s="385"/>
      <c r="G445" s="385"/>
      <c r="H445" s="385"/>
      <c r="I445" s="385"/>
      <c r="J445" s="385"/>
      <c r="K445" s="385"/>
      <c r="L445" s="100"/>
    </row>
    <row r="446" spans="1:12" s="17" customFormat="1" ht="17.25" hidden="1" customHeight="1" x14ac:dyDescent="0.25">
      <c r="A446" s="24"/>
      <c r="B446" s="44"/>
      <c r="C446" s="96"/>
      <c r="D446" s="96"/>
      <c r="E446" s="97"/>
      <c r="F446" s="98"/>
      <c r="G446" s="99"/>
      <c r="H446" s="99"/>
      <c r="I446" s="125"/>
      <c r="J446" s="125"/>
      <c r="K446" s="170"/>
      <c r="L446" s="100"/>
    </row>
    <row r="447" spans="1:12" s="17" customFormat="1" ht="16.5" customHeight="1" x14ac:dyDescent="0.25">
      <c r="A447" s="384" t="s">
        <v>64</v>
      </c>
      <c r="B447" s="384"/>
      <c r="C447" s="384"/>
      <c r="D447" s="384"/>
      <c r="E447" s="384"/>
      <c r="F447" s="384"/>
      <c r="G447" s="384"/>
      <c r="H447" s="384"/>
      <c r="I447" s="384"/>
      <c r="J447" s="384"/>
      <c r="K447" s="384"/>
      <c r="L447" s="100"/>
    </row>
    <row r="448" spans="1:12" s="17" customFormat="1" ht="15" customHeight="1" x14ac:dyDescent="0.25">
      <c r="A448" s="384" t="s">
        <v>65</v>
      </c>
      <c r="B448" s="384"/>
      <c r="C448" s="384"/>
      <c r="D448" s="384"/>
      <c r="E448" s="384"/>
      <c r="F448" s="384"/>
      <c r="G448" s="384"/>
      <c r="H448" s="384"/>
      <c r="I448" s="384"/>
      <c r="J448" s="384"/>
      <c r="K448" s="384"/>
      <c r="L448" s="100"/>
    </row>
    <row r="449" spans="1:12" s="17" customFormat="1" ht="20.25" customHeight="1" x14ac:dyDescent="0.25">
      <c r="A449" s="347" t="s">
        <v>66</v>
      </c>
      <c r="B449" s="347"/>
      <c r="C449" s="347"/>
      <c r="D449" s="347"/>
      <c r="E449" s="347"/>
      <c r="F449" s="347"/>
      <c r="G449" s="347"/>
      <c r="H449" s="347"/>
      <c r="I449" s="347"/>
      <c r="J449" s="347"/>
      <c r="K449" s="347"/>
      <c r="L449" s="100"/>
    </row>
    <row r="450" spans="1:12" s="17" customFormat="1" ht="18" customHeight="1" x14ac:dyDescent="0.25">
      <c r="A450" s="384" t="s">
        <v>187</v>
      </c>
      <c r="B450" s="384"/>
      <c r="C450" s="384"/>
      <c r="D450" s="384"/>
      <c r="E450" s="384"/>
      <c r="F450" s="384"/>
      <c r="G450" s="384"/>
      <c r="H450" s="384"/>
      <c r="I450" s="384"/>
      <c r="J450" s="384"/>
      <c r="K450" s="384"/>
      <c r="L450" s="100"/>
    </row>
    <row r="451" spans="1:12" s="17" customFormat="1" ht="17.25" customHeight="1" x14ac:dyDescent="0.25">
      <c r="A451" s="378" t="s">
        <v>67</v>
      </c>
      <c r="B451" s="379"/>
      <c r="C451" s="379"/>
      <c r="D451" s="379"/>
      <c r="E451" s="379"/>
      <c r="F451" s="379"/>
      <c r="G451" s="379"/>
      <c r="H451" s="379"/>
      <c r="I451" s="380"/>
      <c r="J451" s="388" t="s">
        <v>68</v>
      </c>
      <c r="K451" s="389"/>
      <c r="L451" s="100"/>
    </row>
    <row r="452" spans="1:12" s="17" customFormat="1" ht="17.25" customHeight="1" x14ac:dyDescent="0.25">
      <c r="A452" s="381"/>
      <c r="B452" s="382"/>
      <c r="C452" s="382"/>
      <c r="D452" s="382"/>
      <c r="E452" s="382"/>
      <c r="F452" s="382"/>
      <c r="G452" s="382"/>
      <c r="H452" s="382"/>
      <c r="I452" s="383"/>
      <c r="J452" s="386" t="s">
        <v>69</v>
      </c>
      <c r="K452" s="387"/>
      <c r="L452" s="100"/>
    </row>
    <row r="453" spans="1:12" s="17" customFormat="1" ht="19.5" customHeight="1" x14ac:dyDescent="0.25">
      <c r="A453" s="375" t="s">
        <v>70</v>
      </c>
      <c r="B453" s="376"/>
      <c r="C453" s="376"/>
      <c r="D453" s="376"/>
      <c r="E453" s="376"/>
      <c r="F453" s="376"/>
      <c r="G453" s="376"/>
      <c r="H453" s="376"/>
      <c r="I453" s="377"/>
      <c r="J453" s="388">
        <v>0</v>
      </c>
      <c r="K453" s="389"/>
      <c r="L453" s="100"/>
    </row>
    <row r="454" spans="1:12" s="17" customFormat="1" ht="17.25" customHeight="1" x14ac:dyDescent="0.25">
      <c r="A454" s="372" t="s">
        <v>71</v>
      </c>
      <c r="B454" s="373"/>
      <c r="C454" s="373"/>
      <c r="D454" s="373"/>
      <c r="E454" s="373"/>
      <c r="F454" s="373"/>
      <c r="G454" s="373"/>
      <c r="H454" s="373"/>
      <c r="I454" s="374"/>
      <c r="J454" s="390">
        <v>0</v>
      </c>
      <c r="K454" s="391"/>
      <c r="L454" s="100"/>
    </row>
    <row r="455" spans="1:12" s="17" customFormat="1" ht="18.75" customHeight="1" x14ac:dyDescent="0.25">
      <c r="A455" s="409" t="s">
        <v>72</v>
      </c>
      <c r="B455" s="410"/>
      <c r="C455" s="410"/>
      <c r="D455" s="410"/>
      <c r="E455" s="410"/>
      <c r="F455" s="410"/>
      <c r="G455" s="410"/>
      <c r="H455" s="410"/>
      <c r="I455" s="411"/>
      <c r="J455" s="386">
        <v>0</v>
      </c>
      <c r="K455" s="387"/>
      <c r="L455" s="100"/>
    </row>
    <row r="456" spans="1:12" s="17" customFormat="1" ht="16.5" customHeight="1" x14ac:dyDescent="0.25">
      <c r="A456" s="375" t="s">
        <v>73</v>
      </c>
      <c r="B456" s="376"/>
      <c r="C456" s="376"/>
      <c r="D456" s="376"/>
      <c r="E456" s="376"/>
      <c r="F456" s="376"/>
      <c r="G456" s="376"/>
      <c r="H456" s="376"/>
      <c r="I456" s="377"/>
      <c r="J456" s="412"/>
      <c r="K456" s="413"/>
      <c r="L456" s="100"/>
    </row>
    <row r="457" spans="1:12" s="17" customFormat="1" ht="15.75" customHeight="1" x14ac:dyDescent="0.25">
      <c r="A457" s="372" t="s">
        <v>71</v>
      </c>
      <c r="B457" s="373"/>
      <c r="C457" s="373"/>
      <c r="D457" s="373"/>
      <c r="E457" s="373"/>
      <c r="F457" s="373"/>
      <c r="G457" s="373"/>
      <c r="H457" s="373"/>
      <c r="I457" s="374"/>
      <c r="J457" s="390">
        <v>0</v>
      </c>
      <c r="K457" s="391"/>
      <c r="L457" s="100"/>
    </row>
    <row r="458" spans="1:12" s="17" customFormat="1" ht="19.5" customHeight="1" x14ac:dyDescent="0.25">
      <c r="A458" s="409" t="s">
        <v>72</v>
      </c>
      <c r="B458" s="410"/>
      <c r="C458" s="410"/>
      <c r="D458" s="410"/>
      <c r="E458" s="410"/>
      <c r="F458" s="410"/>
      <c r="G458" s="410"/>
      <c r="H458" s="410"/>
      <c r="I458" s="411"/>
      <c r="J458" s="386">
        <v>0</v>
      </c>
      <c r="K458" s="387"/>
      <c r="L458" s="100"/>
    </row>
    <row r="459" spans="1:12" s="17" customFormat="1" ht="17.25" customHeight="1" x14ac:dyDescent="0.25">
      <c r="A459" s="375" t="s">
        <v>74</v>
      </c>
      <c r="B459" s="376"/>
      <c r="C459" s="376"/>
      <c r="D459" s="376"/>
      <c r="E459" s="376"/>
      <c r="F459" s="376"/>
      <c r="G459" s="376"/>
      <c r="H459" s="376"/>
      <c r="I459" s="377"/>
      <c r="J459" s="412"/>
      <c r="K459" s="413"/>
      <c r="L459" s="100"/>
    </row>
    <row r="460" spans="1:12" s="17" customFormat="1" ht="18.75" customHeight="1" x14ac:dyDescent="0.25">
      <c r="A460" s="372" t="s">
        <v>75</v>
      </c>
      <c r="B460" s="373"/>
      <c r="C460" s="373"/>
      <c r="D460" s="373"/>
      <c r="E460" s="373"/>
      <c r="F460" s="373"/>
      <c r="G460" s="373"/>
      <c r="H460" s="373"/>
      <c r="I460" s="374"/>
      <c r="J460" s="416"/>
      <c r="K460" s="417"/>
      <c r="L460" s="100"/>
    </row>
    <row r="461" spans="1:12" s="17" customFormat="1" ht="15.75" customHeight="1" x14ac:dyDescent="0.25">
      <c r="A461" s="372" t="s">
        <v>71</v>
      </c>
      <c r="B461" s="373"/>
      <c r="C461" s="373"/>
      <c r="D461" s="373"/>
      <c r="E461" s="373"/>
      <c r="F461" s="373"/>
      <c r="G461" s="373"/>
      <c r="H461" s="373"/>
      <c r="I461" s="374"/>
      <c r="J461" s="390">
        <v>0</v>
      </c>
      <c r="K461" s="391"/>
      <c r="L461" s="100"/>
    </row>
    <row r="462" spans="1:12" s="17" customFormat="1" ht="18.75" customHeight="1" x14ac:dyDescent="0.25">
      <c r="A462" s="409" t="s">
        <v>72</v>
      </c>
      <c r="B462" s="410"/>
      <c r="C462" s="410"/>
      <c r="D462" s="410"/>
      <c r="E462" s="410"/>
      <c r="F462" s="410"/>
      <c r="G462" s="410"/>
      <c r="H462" s="410"/>
      <c r="I462" s="411"/>
      <c r="J462" s="386">
        <v>0</v>
      </c>
      <c r="K462" s="387"/>
      <c r="L462" s="100"/>
    </row>
    <row r="463" spans="1:12" s="17" customFormat="1" ht="20.25" customHeight="1" x14ac:dyDescent="0.25">
      <c r="A463" s="414" t="s">
        <v>76</v>
      </c>
      <c r="B463" s="414"/>
      <c r="C463" s="414"/>
      <c r="D463" s="414"/>
      <c r="E463" s="414"/>
      <c r="F463" s="414"/>
      <c r="G463" s="414"/>
      <c r="H463" s="414"/>
      <c r="I463" s="414"/>
      <c r="J463" s="414"/>
      <c r="K463" s="414"/>
      <c r="L463" s="100"/>
    </row>
    <row r="464" spans="1:12" s="17" customFormat="1" ht="15.75" customHeight="1" x14ac:dyDescent="0.25">
      <c r="A464" s="415" t="s">
        <v>77</v>
      </c>
      <c r="B464" s="415"/>
      <c r="C464" s="415"/>
      <c r="D464" s="415"/>
      <c r="E464" s="415"/>
      <c r="F464" s="415"/>
      <c r="G464" s="415"/>
      <c r="H464" s="415"/>
      <c r="I464" s="415"/>
      <c r="J464" s="415"/>
      <c r="K464" s="415"/>
      <c r="L464" s="100"/>
    </row>
    <row r="465" spans="1:24" s="17" customFormat="1" ht="24" customHeight="1" x14ac:dyDescent="0.25">
      <c r="A465" s="392" t="s">
        <v>78</v>
      </c>
      <c r="B465" s="393"/>
      <c r="C465" s="393"/>
      <c r="D465" s="393"/>
      <c r="E465" s="393"/>
      <c r="F465" s="393"/>
      <c r="G465" s="393"/>
      <c r="H465" s="393"/>
      <c r="I465" s="394"/>
      <c r="J465" s="401" t="s">
        <v>68</v>
      </c>
      <c r="K465" s="402"/>
      <c r="L465" s="100"/>
    </row>
    <row r="466" spans="1:24" s="17" customFormat="1" ht="3.75" customHeight="1" x14ac:dyDescent="0.25">
      <c r="A466" s="395"/>
      <c r="B466" s="396"/>
      <c r="C466" s="396"/>
      <c r="D466" s="396"/>
      <c r="E466" s="396"/>
      <c r="F466" s="396"/>
      <c r="G466" s="396"/>
      <c r="H466" s="396"/>
      <c r="I466" s="397"/>
      <c r="J466" s="403" t="s">
        <v>69</v>
      </c>
      <c r="K466" s="404"/>
      <c r="L466" s="100"/>
    </row>
    <row r="467" spans="1:24" s="17" customFormat="1" ht="30" customHeight="1" x14ac:dyDescent="0.25">
      <c r="A467" s="398" t="s">
        <v>79</v>
      </c>
      <c r="B467" s="399"/>
      <c r="C467" s="399"/>
      <c r="D467" s="399"/>
      <c r="E467" s="399"/>
      <c r="F467" s="399"/>
      <c r="G467" s="399"/>
      <c r="H467" s="399"/>
      <c r="I467" s="400"/>
      <c r="J467" s="405">
        <v>0</v>
      </c>
      <c r="K467" s="406"/>
      <c r="L467" s="66"/>
      <c r="M467" s="25"/>
      <c r="N467" s="25"/>
    </row>
    <row r="468" spans="1:24" s="25" customFormat="1" ht="33.75" customHeight="1" x14ac:dyDescent="0.25">
      <c r="A468" s="398" t="s">
        <v>80</v>
      </c>
      <c r="B468" s="399"/>
      <c r="C468" s="399"/>
      <c r="D468" s="399"/>
      <c r="E468" s="399"/>
      <c r="F468" s="399"/>
      <c r="G468" s="399"/>
      <c r="H468" s="399"/>
      <c r="I468" s="400"/>
      <c r="J468" s="405">
        <v>0</v>
      </c>
      <c r="K468" s="406"/>
      <c r="L468" s="100"/>
      <c r="M468" s="17"/>
      <c r="N468" s="17"/>
    </row>
    <row r="469" spans="1:24" s="17" customFormat="1" ht="35.25" customHeight="1" x14ac:dyDescent="0.25">
      <c r="A469" s="398" t="s">
        <v>81</v>
      </c>
      <c r="B469" s="399"/>
      <c r="C469" s="399"/>
      <c r="D469" s="399"/>
      <c r="E469" s="399"/>
      <c r="F469" s="399"/>
      <c r="G469" s="399"/>
      <c r="H469" s="399"/>
      <c r="I469" s="400"/>
      <c r="J469" s="542">
        <v>1926.2466899999999</v>
      </c>
      <c r="K469" s="543"/>
      <c r="L469" s="43"/>
      <c r="M469"/>
      <c r="N469"/>
      <c r="X469" s="25"/>
    </row>
    <row r="470" spans="1:24" ht="14.25" customHeight="1" x14ac:dyDescent="0.25">
      <c r="A470" s="369" t="s">
        <v>83</v>
      </c>
      <c r="B470" s="370"/>
      <c r="C470" s="370"/>
      <c r="D470" s="370"/>
      <c r="E470" s="370"/>
      <c r="F470" s="370"/>
      <c r="G470" s="370"/>
      <c r="H470" s="370"/>
      <c r="I470" s="371"/>
      <c r="J470" s="418">
        <f>J469</f>
        <v>1926.2466899999999</v>
      </c>
      <c r="K470" s="419"/>
      <c r="X470" s="17"/>
    </row>
    <row r="471" spans="1:24" ht="3.75" customHeight="1" x14ac:dyDescent="0.25">
      <c r="A471" s="96"/>
      <c r="B471" s="96"/>
      <c r="C471" s="96"/>
      <c r="D471" s="96"/>
      <c r="E471" s="97"/>
      <c r="F471" s="98"/>
      <c r="G471" s="99"/>
      <c r="H471" s="99"/>
      <c r="I471" s="125"/>
      <c r="J471" s="125"/>
      <c r="K471" s="170"/>
    </row>
    <row r="472" spans="1:24" ht="12" customHeight="1" x14ac:dyDescent="0.25">
      <c r="A472" s="407" t="s">
        <v>135</v>
      </c>
      <c r="B472" s="407"/>
      <c r="C472" s="407"/>
      <c r="D472" s="407"/>
      <c r="E472" s="407"/>
      <c r="F472" s="407"/>
      <c r="G472" s="407"/>
      <c r="H472" s="407"/>
      <c r="I472" s="407"/>
      <c r="J472" s="407"/>
      <c r="K472" s="407"/>
    </row>
    <row r="473" spans="1:24" ht="15.75" customHeight="1" x14ac:dyDescent="0.25">
      <c r="A473" s="408" t="s">
        <v>110</v>
      </c>
      <c r="B473" s="408"/>
      <c r="C473" s="408"/>
      <c r="D473" s="408"/>
      <c r="E473" s="408"/>
      <c r="F473" s="408"/>
      <c r="G473" s="408"/>
      <c r="H473" s="408"/>
      <c r="I473" s="408"/>
      <c r="J473" s="408"/>
      <c r="K473" s="408"/>
    </row>
    <row r="474" spans="1:24" ht="18.75" hidden="1" x14ac:dyDescent="0.3">
      <c r="A474" s="26"/>
      <c r="B474" s="26"/>
      <c r="C474" s="26"/>
      <c r="D474" s="26"/>
      <c r="E474" s="32"/>
      <c r="F474" s="32"/>
      <c r="G474" s="32"/>
      <c r="H474" s="32"/>
      <c r="I474" s="126"/>
      <c r="J474" s="126"/>
    </row>
    <row r="475" spans="1:24" ht="18.75" hidden="1" x14ac:dyDescent="0.3">
      <c r="A475" s="26"/>
      <c r="B475" s="26"/>
      <c r="C475" s="26"/>
      <c r="D475" s="26"/>
      <c r="E475" s="32"/>
      <c r="F475" s="32"/>
      <c r="G475" s="32"/>
      <c r="H475" s="32"/>
      <c r="I475" s="126"/>
      <c r="J475" s="126"/>
    </row>
    <row r="476" spans="1:24" ht="18.75" hidden="1" x14ac:dyDescent="0.3">
      <c r="A476" s="5"/>
    </row>
    <row r="477" spans="1:24" ht="18.75" hidden="1" x14ac:dyDescent="0.3">
      <c r="A477" s="5"/>
    </row>
    <row r="478" spans="1:24" ht="18.75" hidden="1" x14ac:dyDescent="0.3">
      <c r="A478" s="5"/>
    </row>
    <row r="479" spans="1:24" ht="18.75" hidden="1" x14ac:dyDescent="0.3">
      <c r="A479" s="5"/>
    </row>
    <row r="480" spans="1:24" ht="15.75" hidden="1" customHeight="1" x14ac:dyDescent="0.3">
      <c r="A480" s="5"/>
    </row>
    <row r="481" spans="1:11" ht="18.75" hidden="1" x14ac:dyDescent="0.3">
      <c r="A481" s="5"/>
    </row>
    <row r="482" spans="1:11" ht="14.25" customHeight="1" x14ac:dyDescent="0.25">
      <c r="A482" s="407" t="s">
        <v>136</v>
      </c>
      <c r="B482" s="407"/>
      <c r="C482" s="407"/>
      <c r="D482" s="407"/>
      <c r="E482" s="407"/>
      <c r="F482" s="407"/>
      <c r="G482" s="407"/>
      <c r="H482" s="407"/>
      <c r="I482" s="407"/>
      <c r="J482" s="407"/>
      <c r="K482" s="407"/>
    </row>
    <row r="483" spans="1:11" ht="15.75" x14ac:dyDescent="0.25">
      <c r="A483" s="407" t="s">
        <v>175</v>
      </c>
      <c r="B483" s="407"/>
      <c r="C483" s="407"/>
      <c r="D483" s="407"/>
      <c r="E483" s="407"/>
      <c r="F483" s="407"/>
      <c r="G483" s="407"/>
      <c r="H483" s="407"/>
      <c r="I483" s="407"/>
      <c r="J483" s="407"/>
      <c r="K483" s="407"/>
    </row>
    <row r="485" spans="1:11" ht="15.75" customHeight="1" x14ac:dyDescent="0.25"/>
    <row r="488" spans="1:11" ht="15.75" customHeight="1" x14ac:dyDescent="0.25"/>
  </sheetData>
  <mergeCells count="533">
    <mergeCell ref="A399:E399"/>
    <mergeCell ref="A351:K351"/>
    <mergeCell ref="A400:E400"/>
    <mergeCell ref="A417:E417"/>
    <mergeCell ref="A418:E418"/>
    <mergeCell ref="A395:E395"/>
    <mergeCell ref="A421:K421"/>
    <mergeCell ref="A422:K422"/>
    <mergeCell ref="A423:K423"/>
    <mergeCell ref="A398:E398"/>
    <mergeCell ref="A378:E378"/>
    <mergeCell ref="A379:K379"/>
    <mergeCell ref="A380:E380"/>
    <mergeCell ref="A381:E381"/>
    <mergeCell ref="A382:E382"/>
    <mergeCell ref="A383:E383"/>
    <mergeCell ref="A384:E384"/>
    <mergeCell ref="A385:E385"/>
    <mergeCell ref="A386:E386"/>
    <mergeCell ref="A387:K387"/>
    <mergeCell ref="A389:E389"/>
    <mergeCell ref="A390:E390"/>
    <mergeCell ref="A391:E391"/>
    <mergeCell ref="A392:E392"/>
    <mergeCell ref="A424:K424"/>
    <mergeCell ref="A420:C420"/>
    <mergeCell ref="A401:E401"/>
    <mergeCell ref="A402:E402"/>
    <mergeCell ref="A405:E405"/>
    <mergeCell ref="A406:E406"/>
    <mergeCell ref="A407:E407"/>
    <mergeCell ref="A408:E408"/>
    <mergeCell ref="A409:E409"/>
    <mergeCell ref="A410:E410"/>
    <mergeCell ref="A412:E412"/>
    <mergeCell ref="A413:K413"/>
    <mergeCell ref="A414:E414"/>
    <mergeCell ref="A415:E415"/>
    <mergeCell ref="A416:E416"/>
    <mergeCell ref="A127:K127"/>
    <mergeCell ref="A117:C117"/>
    <mergeCell ref="A146:C146"/>
    <mergeCell ref="A144:C144"/>
    <mergeCell ref="A125:C125"/>
    <mergeCell ref="A126:C126"/>
    <mergeCell ref="A138:K138"/>
    <mergeCell ref="A137:C137"/>
    <mergeCell ref="A140:C140"/>
    <mergeCell ref="A120:C120"/>
    <mergeCell ref="A129:C129"/>
    <mergeCell ref="A130:C130"/>
    <mergeCell ref="A131:C131"/>
    <mergeCell ref="D128:E128"/>
    <mergeCell ref="D129:E129"/>
    <mergeCell ref="D130:E130"/>
    <mergeCell ref="A121:C121"/>
    <mergeCell ref="A122:C122"/>
    <mergeCell ref="D144:E144"/>
    <mergeCell ref="D145:E145"/>
    <mergeCell ref="D146:E146"/>
    <mergeCell ref="A145:C145"/>
    <mergeCell ref="A143:C143"/>
    <mergeCell ref="A135:C135"/>
    <mergeCell ref="A161:K161"/>
    <mergeCell ref="A164:C164"/>
    <mergeCell ref="A209:C209"/>
    <mergeCell ref="A132:C132"/>
    <mergeCell ref="A134:C134"/>
    <mergeCell ref="A189:K189"/>
    <mergeCell ref="A194:C194"/>
    <mergeCell ref="A181:C181"/>
    <mergeCell ref="D153:E153"/>
    <mergeCell ref="A168:K168"/>
    <mergeCell ref="A170:K170"/>
    <mergeCell ref="A153:C153"/>
    <mergeCell ref="A162:C162"/>
    <mergeCell ref="A163:C163"/>
    <mergeCell ref="D165:E165"/>
    <mergeCell ref="D164:E164"/>
    <mergeCell ref="D163:E163"/>
    <mergeCell ref="D162:E162"/>
    <mergeCell ref="D156:E156"/>
    <mergeCell ref="A207:C207"/>
    <mergeCell ref="A204:C204"/>
    <mergeCell ref="D177:H177"/>
    <mergeCell ref="D178:H178"/>
    <mergeCell ref="D179:H179"/>
    <mergeCell ref="A442:K442"/>
    <mergeCell ref="A443:K443"/>
    <mergeCell ref="A438:K438"/>
    <mergeCell ref="A439:K439"/>
    <mergeCell ref="A411:E411"/>
    <mergeCell ref="A403:E403"/>
    <mergeCell ref="A404:K404"/>
    <mergeCell ref="A5:K5"/>
    <mergeCell ref="B13:H13"/>
    <mergeCell ref="A355:E355"/>
    <mergeCell ref="A356:E356"/>
    <mergeCell ref="A357:E357"/>
    <mergeCell ref="A334:E334"/>
    <mergeCell ref="A335:E335"/>
    <mergeCell ref="A336:E336"/>
    <mergeCell ref="A337:E337"/>
    <mergeCell ref="A338:K338"/>
    <mergeCell ref="A339:E339"/>
    <mergeCell ref="A340:E340"/>
    <mergeCell ref="A341:E341"/>
    <mergeCell ref="A342:E342"/>
    <mergeCell ref="A354:E354"/>
    <mergeCell ref="A343:E343"/>
    <mergeCell ref="A344:K344"/>
    <mergeCell ref="A441:K441"/>
    <mergeCell ref="A433:F433"/>
    <mergeCell ref="I433:J433"/>
    <mergeCell ref="A427:J427"/>
    <mergeCell ref="A428:J428"/>
    <mergeCell ref="A429:J429"/>
    <mergeCell ref="A432:F432"/>
    <mergeCell ref="I432:J432"/>
    <mergeCell ref="A435:K435"/>
    <mergeCell ref="A436:K436"/>
    <mergeCell ref="A437:K437"/>
    <mergeCell ref="A367:E367"/>
    <mergeCell ref="A368:E368"/>
    <mergeCell ref="A365:E365"/>
    <mergeCell ref="A366:E366"/>
    <mergeCell ref="A393:E393"/>
    <mergeCell ref="A394:E394"/>
    <mergeCell ref="A396:K396"/>
    <mergeCell ref="A397:E397"/>
    <mergeCell ref="A388:E388"/>
    <mergeCell ref="A376:E376"/>
    <mergeCell ref="A377:E377"/>
    <mergeCell ref="A369:E369"/>
    <mergeCell ref="A370:E370"/>
    <mergeCell ref="A371:E371"/>
    <mergeCell ref="A372:E372"/>
    <mergeCell ref="A373:E373"/>
    <mergeCell ref="A374:E374"/>
    <mergeCell ref="A375:E375"/>
    <mergeCell ref="A333:E333"/>
    <mergeCell ref="A328:E328"/>
    <mergeCell ref="A301:K301"/>
    <mergeCell ref="A359:E359"/>
    <mergeCell ref="A360:E360"/>
    <mergeCell ref="A361:K361"/>
    <mergeCell ref="A362:E362"/>
    <mergeCell ref="A363:E363"/>
    <mergeCell ref="A364:E364"/>
    <mergeCell ref="A320:E320"/>
    <mergeCell ref="A329:E329"/>
    <mergeCell ref="A330:E330"/>
    <mergeCell ref="A345:E345"/>
    <mergeCell ref="A346:E346"/>
    <mergeCell ref="A347:E347"/>
    <mergeCell ref="A348:E348"/>
    <mergeCell ref="A349:E349"/>
    <mergeCell ref="A350:E350"/>
    <mergeCell ref="A319:E319"/>
    <mergeCell ref="A322:E322"/>
    <mergeCell ref="A303:K303"/>
    <mergeCell ref="A304:K304"/>
    <mergeCell ref="A305:K305"/>
    <mergeCell ref="A306:K306"/>
    <mergeCell ref="A90:C90"/>
    <mergeCell ref="A92:C92"/>
    <mergeCell ref="A94:C94"/>
    <mergeCell ref="A264:C264"/>
    <mergeCell ref="A358:E358"/>
    <mergeCell ref="A323:E323"/>
    <mergeCell ref="A324:E324"/>
    <mergeCell ref="A325:E325"/>
    <mergeCell ref="A326:E326"/>
    <mergeCell ref="A327:E327"/>
    <mergeCell ref="A310:E310"/>
    <mergeCell ref="A321:E321"/>
    <mergeCell ref="A315:E315"/>
    <mergeCell ref="A316:E316"/>
    <mergeCell ref="A311:E311"/>
    <mergeCell ref="A312:E312"/>
    <mergeCell ref="A313:E313"/>
    <mergeCell ref="A314:E314"/>
    <mergeCell ref="A317:E317"/>
    <mergeCell ref="A318:E318"/>
    <mergeCell ref="A352:E352"/>
    <mergeCell ref="A353:E353"/>
    <mergeCell ref="A331:E331"/>
    <mergeCell ref="A332:E332"/>
    <mergeCell ref="D98:E98"/>
    <mergeCell ref="A109:C109"/>
    <mergeCell ref="A113:C113"/>
    <mergeCell ref="A110:C110"/>
    <mergeCell ref="A91:C91"/>
    <mergeCell ref="D104:E104"/>
    <mergeCell ref="A111:C111"/>
    <mergeCell ref="A112:C112"/>
    <mergeCell ref="D101:E101"/>
    <mergeCell ref="D102:E102"/>
    <mergeCell ref="A107:C107"/>
    <mergeCell ref="A106:C106"/>
    <mergeCell ref="A75:C75"/>
    <mergeCell ref="A7:K7"/>
    <mergeCell ref="A8:K8"/>
    <mergeCell ref="B35:H35"/>
    <mergeCell ref="B37:H37"/>
    <mergeCell ref="A2:K2"/>
    <mergeCell ref="A4:K4"/>
    <mergeCell ref="B9:H9"/>
    <mergeCell ref="B10:H10"/>
    <mergeCell ref="B27:H27"/>
    <mergeCell ref="B15:H15"/>
    <mergeCell ref="B16:H16"/>
    <mergeCell ref="B17:H17"/>
    <mergeCell ref="B11:H11"/>
    <mergeCell ref="B12:H12"/>
    <mergeCell ref="B18:H18"/>
    <mergeCell ref="B19:H19"/>
    <mergeCell ref="A3:K3"/>
    <mergeCell ref="B36:H36"/>
    <mergeCell ref="B20:H20"/>
    <mergeCell ref="B21:H21"/>
    <mergeCell ref="B22:H22"/>
    <mergeCell ref="B23:H23"/>
    <mergeCell ref="B28:H28"/>
    <mergeCell ref="B26:H26"/>
    <mergeCell ref="B30:H30"/>
    <mergeCell ref="B31:H31"/>
    <mergeCell ref="B32:H32"/>
    <mergeCell ref="B33:H33"/>
    <mergeCell ref="B34:H34"/>
    <mergeCell ref="B24:H24"/>
    <mergeCell ref="B25:H25"/>
    <mergeCell ref="B29:H29"/>
    <mergeCell ref="A76:C76"/>
    <mergeCell ref="A78:C78"/>
    <mergeCell ref="A103:C103"/>
    <mergeCell ref="A93:K93"/>
    <mergeCell ref="A56:K56"/>
    <mergeCell ref="A69:C69"/>
    <mergeCell ref="A68:C68"/>
    <mergeCell ref="A58:K58"/>
    <mergeCell ref="A59:K59"/>
    <mergeCell ref="D68:E68"/>
    <mergeCell ref="D67:E67"/>
    <mergeCell ref="D70:E70"/>
    <mergeCell ref="D71:E71"/>
    <mergeCell ref="D72:E72"/>
    <mergeCell ref="D73:E73"/>
    <mergeCell ref="D74:E74"/>
    <mergeCell ref="A73:C73"/>
    <mergeCell ref="A67:C67"/>
    <mergeCell ref="A74:C74"/>
    <mergeCell ref="D89:E89"/>
    <mergeCell ref="A88:C88"/>
    <mergeCell ref="D82:E82"/>
    <mergeCell ref="D86:E86"/>
    <mergeCell ref="D87:E87"/>
    <mergeCell ref="B38:H38"/>
    <mergeCell ref="B39:H39"/>
    <mergeCell ref="B40:H40"/>
    <mergeCell ref="A60:K60"/>
    <mergeCell ref="A64:K64"/>
    <mergeCell ref="A57:K57"/>
    <mergeCell ref="D94:E94"/>
    <mergeCell ref="A87:C87"/>
    <mergeCell ref="D65:E65"/>
    <mergeCell ref="D66:E66"/>
    <mergeCell ref="A85:C85"/>
    <mergeCell ref="A84:C84"/>
    <mergeCell ref="A80:C80"/>
    <mergeCell ref="A81:C81"/>
    <mergeCell ref="A70:C70"/>
    <mergeCell ref="A77:C77"/>
    <mergeCell ref="A79:C79"/>
    <mergeCell ref="A83:C83"/>
    <mergeCell ref="D75:E75"/>
    <mergeCell ref="D77:E77"/>
    <mergeCell ref="D79:E79"/>
    <mergeCell ref="D80:E80"/>
    <mergeCell ref="D81:E81"/>
    <mergeCell ref="D69:E69"/>
    <mergeCell ref="A62:K62"/>
    <mergeCell ref="A65:C65"/>
    <mergeCell ref="A66:C66"/>
    <mergeCell ref="B14:H14"/>
    <mergeCell ref="A160:C160"/>
    <mergeCell ref="A136:C136"/>
    <mergeCell ref="A128:C128"/>
    <mergeCell ref="D120:E120"/>
    <mergeCell ref="D119:E119"/>
    <mergeCell ref="D131:E131"/>
    <mergeCell ref="D132:E132"/>
    <mergeCell ref="D126:E126"/>
    <mergeCell ref="D125:E125"/>
    <mergeCell ref="D122:E122"/>
    <mergeCell ref="D121:E121"/>
    <mergeCell ref="D118:E118"/>
    <mergeCell ref="D117:E117"/>
    <mergeCell ref="D116:E116"/>
    <mergeCell ref="D115:E115"/>
    <mergeCell ref="D110:E110"/>
    <mergeCell ref="A82:C82"/>
    <mergeCell ref="A71:C71"/>
    <mergeCell ref="A72:C72"/>
    <mergeCell ref="D88:E88"/>
    <mergeCell ref="A483:K483"/>
    <mergeCell ref="A482:K482"/>
    <mergeCell ref="A473:K473"/>
    <mergeCell ref="A472:K472"/>
    <mergeCell ref="A459:I459"/>
    <mergeCell ref="A458:I458"/>
    <mergeCell ref="A457:I457"/>
    <mergeCell ref="A456:I456"/>
    <mergeCell ref="A455:I455"/>
    <mergeCell ref="J459:K459"/>
    <mergeCell ref="J455:K455"/>
    <mergeCell ref="J456:K456"/>
    <mergeCell ref="J457:K457"/>
    <mergeCell ref="J458:K458"/>
    <mergeCell ref="A460:I460"/>
    <mergeCell ref="A461:I461"/>
    <mergeCell ref="A462:I462"/>
    <mergeCell ref="A463:K463"/>
    <mergeCell ref="A464:K464"/>
    <mergeCell ref="J468:K468"/>
    <mergeCell ref="J460:K460"/>
    <mergeCell ref="J461:K461"/>
    <mergeCell ref="J462:K462"/>
    <mergeCell ref="J470:K470"/>
    <mergeCell ref="A470:I470"/>
    <mergeCell ref="A454:I454"/>
    <mergeCell ref="A453:I453"/>
    <mergeCell ref="A451:I452"/>
    <mergeCell ref="A450:K450"/>
    <mergeCell ref="A449:K449"/>
    <mergeCell ref="A448:K448"/>
    <mergeCell ref="A447:K447"/>
    <mergeCell ref="A445:K445"/>
    <mergeCell ref="J452:K452"/>
    <mergeCell ref="J453:K453"/>
    <mergeCell ref="J454:K454"/>
    <mergeCell ref="J451:K451"/>
    <mergeCell ref="J469:K469"/>
    <mergeCell ref="A465:I466"/>
    <mergeCell ref="A467:I467"/>
    <mergeCell ref="A468:I468"/>
    <mergeCell ref="A469:I469"/>
    <mergeCell ref="J465:K465"/>
    <mergeCell ref="J466:K466"/>
    <mergeCell ref="J467:K467"/>
    <mergeCell ref="A265:C265"/>
    <mergeCell ref="A266:C266"/>
    <mergeCell ref="A228:K228"/>
    <mergeCell ref="A242:C242"/>
    <mergeCell ref="A243:C243"/>
    <mergeCell ref="A244:K244"/>
    <mergeCell ref="A256:C256"/>
    <mergeCell ref="A257:C257"/>
    <mergeCell ref="A253:C253"/>
    <mergeCell ref="A259:C259"/>
    <mergeCell ref="A231:C231"/>
    <mergeCell ref="A232:C232"/>
    <mergeCell ref="A233:C233"/>
    <mergeCell ref="A237:C237"/>
    <mergeCell ref="A238:C238"/>
    <mergeCell ref="A239:C239"/>
    <mergeCell ref="A297:C297"/>
    <mergeCell ref="A260:K260"/>
    <mergeCell ref="A293:K293"/>
    <mergeCell ref="A279:C279"/>
    <mergeCell ref="A179:C179"/>
    <mergeCell ref="A177:C177"/>
    <mergeCell ref="A184:K184"/>
    <mergeCell ref="A186:K186"/>
    <mergeCell ref="A180:C180"/>
    <mergeCell ref="A193:C193"/>
    <mergeCell ref="A182:C182"/>
    <mergeCell ref="A191:K191"/>
    <mergeCell ref="A230:C230"/>
    <mergeCell ref="A199:C199"/>
    <mergeCell ref="A200:C200"/>
    <mergeCell ref="A201:C201"/>
    <mergeCell ref="A202:C202"/>
    <mergeCell ref="A203:C203"/>
    <mergeCell ref="A196:C196"/>
    <mergeCell ref="A197:C197"/>
    <mergeCell ref="A241:K241"/>
    <mergeCell ref="A245:C245"/>
    <mergeCell ref="A246:C246"/>
    <mergeCell ref="A247:C247"/>
    <mergeCell ref="A282:C282"/>
    <mergeCell ref="A296:C296"/>
    <mergeCell ref="A295:C295"/>
    <mergeCell ref="A294:C294"/>
    <mergeCell ref="A271:K271"/>
    <mergeCell ref="A280:K280"/>
    <mergeCell ref="A285:K285"/>
    <mergeCell ref="A240:C240"/>
    <mergeCell ref="A234:K234"/>
    <mergeCell ref="A248:C248"/>
    <mergeCell ref="A249:C249"/>
    <mergeCell ref="A250:C250"/>
    <mergeCell ref="A251:C251"/>
    <mergeCell ref="A252:C252"/>
    <mergeCell ref="A255:C255"/>
    <mergeCell ref="A261:C261"/>
    <mergeCell ref="A254:C254"/>
    <mergeCell ref="A268:C268"/>
    <mergeCell ref="A269:C269"/>
    <mergeCell ref="A262:C262"/>
    <mergeCell ref="A263:C263"/>
    <mergeCell ref="A287:C287"/>
    <mergeCell ref="A291:C291"/>
    <mergeCell ref="A292:C292"/>
    <mergeCell ref="A278:C278"/>
    <mergeCell ref="A225:C225"/>
    <mergeCell ref="A227:C227"/>
    <mergeCell ref="A235:C235"/>
    <mergeCell ref="A236:C236"/>
    <mergeCell ref="A223:C223"/>
    <mergeCell ref="A224:C224"/>
    <mergeCell ref="A298:C298"/>
    <mergeCell ref="A299:C299"/>
    <mergeCell ref="A283:C283"/>
    <mergeCell ref="A270:C270"/>
    <mergeCell ref="A273:C273"/>
    <mergeCell ref="A274:C274"/>
    <mergeCell ref="A267:C267"/>
    <mergeCell ref="A284:C284"/>
    <mergeCell ref="A286:C286"/>
    <mergeCell ref="A275:C275"/>
    <mergeCell ref="A276:C276"/>
    <mergeCell ref="A277:C277"/>
    <mergeCell ref="A272:C272"/>
    <mergeCell ref="A288:C288"/>
    <mergeCell ref="A289:C289"/>
    <mergeCell ref="A290:C290"/>
    <mergeCell ref="A281:C281"/>
    <mergeCell ref="D180:H180"/>
    <mergeCell ref="D181:H181"/>
    <mergeCell ref="D182:H182"/>
    <mergeCell ref="A195:C195"/>
    <mergeCell ref="A210:C210"/>
    <mergeCell ref="A211:C211"/>
    <mergeCell ref="A205:C205"/>
    <mergeCell ref="A206:C206"/>
    <mergeCell ref="A213:C213"/>
    <mergeCell ref="A214:C214"/>
    <mergeCell ref="A215:C215"/>
    <mergeCell ref="A216:C216"/>
    <mergeCell ref="A217:C217"/>
    <mergeCell ref="A198:C198"/>
    <mergeCell ref="A178:C178"/>
    <mergeCell ref="A258:C258"/>
    <mergeCell ref="A116:C116"/>
    <mergeCell ref="A118:C118"/>
    <mergeCell ref="A158:C158"/>
    <mergeCell ref="A154:C154"/>
    <mergeCell ref="A155:C155"/>
    <mergeCell ref="A156:C156"/>
    <mergeCell ref="A157:C157"/>
    <mergeCell ref="A220:C220"/>
    <mergeCell ref="A221:C221"/>
    <mergeCell ref="A222:K222"/>
    <mergeCell ref="A218:C218"/>
    <mergeCell ref="A219:C219"/>
    <mergeCell ref="A212:C212"/>
    <mergeCell ref="A171:K171"/>
    <mergeCell ref="A159:C159"/>
    <mergeCell ref="A166:C166"/>
    <mergeCell ref="D135:E135"/>
    <mergeCell ref="A114:K114"/>
    <mergeCell ref="A108:C108"/>
    <mergeCell ref="D109:E109"/>
    <mergeCell ref="D166:E166"/>
    <mergeCell ref="A174:K174"/>
    <mergeCell ref="A165:C165"/>
    <mergeCell ref="A142:C142"/>
    <mergeCell ref="A208:C208"/>
    <mergeCell ref="D149:E149"/>
    <mergeCell ref="D150:E150"/>
    <mergeCell ref="D151:E151"/>
    <mergeCell ref="A151:C151"/>
    <mergeCell ref="D142:E142"/>
    <mergeCell ref="A175:K175"/>
    <mergeCell ref="A187:K187"/>
    <mergeCell ref="A188:K188"/>
    <mergeCell ref="D159:E159"/>
    <mergeCell ref="A119:C119"/>
    <mergeCell ref="A133:C133"/>
    <mergeCell ref="A173:K173"/>
    <mergeCell ref="A172:K172"/>
    <mergeCell ref="D157:E157"/>
    <mergeCell ref="D158:E158"/>
    <mergeCell ref="D154:E154"/>
    <mergeCell ref="A89:C89"/>
    <mergeCell ref="A115:C115"/>
    <mergeCell ref="A86:C86"/>
    <mergeCell ref="A123:C123"/>
    <mergeCell ref="A124:C124"/>
    <mergeCell ref="A96:C96"/>
    <mergeCell ref="A95:C95"/>
    <mergeCell ref="A99:C99"/>
    <mergeCell ref="A98:C98"/>
    <mergeCell ref="A100:K100"/>
    <mergeCell ref="D103:E103"/>
    <mergeCell ref="D96:E96"/>
    <mergeCell ref="D95:E95"/>
    <mergeCell ref="A101:C101"/>
    <mergeCell ref="A102:C102"/>
    <mergeCell ref="D107:E107"/>
    <mergeCell ref="D106:E106"/>
    <mergeCell ref="A105:K105"/>
    <mergeCell ref="A104:C104"/>
    <mergeCell ref="D123:E123"/>
    <mergeCell ref="D124:E124"/>
    <mergeCell ref="D90:E90"/>
    <mergeCell ref="D91:E91"/>
    <mergeCell ref="D92:E92"/>
    <mergeCell ref="D137:E137"/>
    <mergeCell ref="D139:E139"/>
    <mergeCell ref="D140:E140"/>
    <mergeCell ref="D141:E141"/>
    <mergeCell ref="D143:E143"/>
    <mergeCell ref="D155:E155"/>
    <mergeCell ref="A152:K152"/>
    <mergeCell ref="A150:C150"/>
    <mergeCell ref="A139:C139"/>
    <mergeCell ref="A141:C141"/>
    <mergeCell ref="A147:K147"/>
    <mergeCell ref="D148:E148"/>
    <mergeCell ref="A148:C148"/>
    <mergeCell ref="A149:C14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2020-12-15T07:00:06Z</dcterms:modified>
</cp:coreProperties>
</file>