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05" windowWidth="15120" windowHeight="7110"/>
  </bookViews>
  <sheets>
    <sheet name="Лист1" sheetId="1" r:id="rId1"/>
  </sheets>
  <definedNames>
    <definedName name="_xlnm.Print_Area" localSheetId="0">Лист1!$A$1:$K$487</definedName>
  </definedNames>
  <calcPr calcId="145621"/>
</workbook>
</file>

<file path=xl/calcChain.xml><?xml version="1.0" encoding="utf-8"?>
<calcChain xmlns="http://schemas.openxmlformats.org/spreadsheetml/2006/main">
  <c r="I252" i="1" l="1"/>
  <c r="I225" i="1"/>
  <c r="I203" i="1"/>
  <c r="I122" i="1"/>
  <c r="I96" i="1"/>
  <c r="I74" i="1"/>
  <c r="I275" i="1" l="1"/>
  <c r="I276" i="1" l="1"/>
  <c r="I264" i="1"/>
  <c r="I143" i="1"/>
  <c r="I131" i="1"/>
  <c r="I10" i="1" l="1"/>
  <c r="J474" i="1" l="1"/>
  <c r="K237" i="1"/>
  <c r="J237" i="1"/>
  <c r="K236" i="1"/>
  <c r="J236" i="1"/>
  <c r="I121" i="1"/>
  <c r="I120" i="1" s="1"/>
  <c r="K109" i="1"/>
  <c r="K107" i="1" s="1"/>
  <c r="K106" i="1" s="1"/>
  <c r="K181" i="1" s="1"/>
  <c r="J109" i="1"/>
  <c r="J107" i="1" s="1"/>
  <c r="J106" i="1" s="1"/>
  <c r="J181" i="1" s="1"/>
  <c r="K235" i="1" l="1"/>
  <c r="J235" i="1"/>
  <c r="K211" i="1"/>
  <c r="J211" i="1"/>
  <c r="K34" i="1"/>
  <c r="J34" i="1"/>
  <c r="I34" i="1"/>
  <c r="K10" i="1"/>
  <c r="J10" i="1"/>
  <c r="I31" i="1"/>
  <c r="I288" i="1" l="1"/>
  <c r="I253" i="1"/>
  <c r="I155" i="1"/>
  <c r="I123" i="1" l="1"/>
  <c r="I180" i="1" s="1"/>
  <c r="I263" i="1" l="1"/>
  <c r="I255" i="1"/>
  <c r="I224" i="1"/>
  <c r="J201" i="1"/>
  <c r="K201" i="1"/>
  <c r="I205" i="1" l="1"/>
  <c r="I125" i="1" l="1"/>
  <c r="I77" i="1" l="1"/>
  <c r="I237" i="1" l="1"/>
  <c r="I236" i="1" s="1"/>
  <c r="I95" i="1" l="1"/>
  <c r="I197" i="1" l="1"/>
  <c r="I198" i="1"/>
  <c r="I68" i="1"/>
  <c r="I69" i="1"/>
  <c r="K255" i="1" l="1"/>
  <c r="J255" i="1"/>
  <c r="K125" i="1"/>
  <c r="J125" i="1"/>
  <c r="K263" i="1" l="1"/>
  <c r="J263" i="1"/>
  <c r="I262" i="1"/>
  <c r="K205" i="1"/>
  <c r="K200" i="1" s="1"/>
  <c r="J205" i="1"/>
  <c r="J200" i="1" s="1"/>
  <c r="K297" i="1" l="1"/>
  <c r="J297" i="1"/>
  <c r="I297" i="1"/>
  <c r="K291" i="1"/>
  <c r="J291" i="1"/>
  <c r="I291" i="1"/>
  <c r="I287" i="1" s="1"/>
  <c r="K283" i="1"/>
  <c r="K282" i="1" s="1"/>
  <c r="K281" i="1" s="1"/>
  <c r="J283" i="1"/>
  <c r="J282" i="1" s="1"/>
  <c r="J281" i="1" s="1"/>
  <c r="I283" i="1"/>
  <c r="I282" i="1" s="1"/>
  <c r="I281" i="1" s="1"/>
  <c r="K278" i="1"/>
  <c r="J278" i="1"/>
  <c r="J277" i="1" s="1"/>
  <c r="I278" i="1"/>
  <c r="I277" i="1" s="1"/>
  <c r="K274" i="1"/>
  <c r="K273" i="1" s="1"/>
  <c r="J274" i="1"/>
  <c r="J273" i="1" s="1"/>
  <c r="I274" i="1"/>
  <c r="I273" i="1" s="1"/>
  <c r="I266" i="1"/>
  <c r="K261" i="1"/>
  <c r="J261" i="1"/>
  <c r="K251" i="1"/>
  <c r="J251" i="1"/>
  <c r="J250" i="1" s="1"/>
  <c r="I251" i="1"/>
  <c r="I250" i="1" s="1"/>
  <c r="K250" i="1"/>
  <c r="K247" i="1"/>
  <c r="K246" i="1" s="1"/>
  <c r="J247" i="1"/>
  <c r="J246" i="1" s="1"/>
  <c r="I247" i="1"/>
  <c r="I246" i="1" s="1"/>
  <c r="I238" i="1"/>
  <c r="I235" i="1" s="1"/>
  <c r="K232" i="1"/>
  <c r="K231" i="1" s="1"/>
  <c r="J232" i="1"/>
  <c r="J231" i="1" s="1"/>
  <c r="I232" i="1"/>
  <c r="I231" i="1" s="1"/>
  <c r="K225" i="1"/>
  <c r="K224" i="1" s="1"/>
  <c r="K223" i="1" s="1"/>
  <c r="J225" i="1"/>
  <c r="J224" i="1" s="1"/>
  <c r="J223" i="1" s="1"/>
  <c r="I223" i="1"/>
  <c r="K219" i="1"/>
  <c r="K218" i="1" s="1"/>
  <c r="J219" i="1"/>
  <c r="J218" i="1" s="1"/>
  <c r="I219" i="1"/>
  <c r="K216" i="1"/>
  <c r="J216" i="1"/>
  <c r="I216" i="1"/>
  <c r="K213" i="1"/>
  <c r="J213" i="1"/>
  <c r="I213" i="1"/>
  <c r="K210" i="1"/>
  <c r="K209" i="1" s="1"/>
  <c r="J210" i="1"/>
  <c r="J209" i="1" s="1"/>
  <c r="I210" i="1"/>
  <c r="I209" i="1" s="1"/>
  <c r="K206" i="1"/>
  <c r="J206" i="1"/>
  <c r="I206" i="1"/>
  <c r="I201" i="1"/>
  <c r="I200" i="1" s="1"/>
  <c r="K198" i="1"/>
  <c r="K197" i="1" s="1"/>
  <c r="J198" i="1"/>
  <c r="J197" i="1" s="1"/>
  <c r="I218" i="1" l="1"/>
  <c r="J242" i="1"/>
  <c r="I242" i="1"/>
  <c r="K242" i="1"/>
  <c r="I295" i="1"/>
  <c r="I294" i="1" s="1"/>
  <c r="I296" i="1"/>
  <c r="J295" i="1"/>
  <c r="J294" i="1" s="1"/>
  <c r="J296" i="1"/>
  <c r="K295" i="1"/>
  <c r="K294" i="1" s="1"/>
  <c r="K296" i="1"/>
  <c r="I261" i="1"/>
  <c r="I265" i="1"/>
  <c r="J259" i="1"/>
  <c r="J258" i="1" s="1"/>
  <c r="J262" i="1"/>
  <c r="K259" i="1"/>
  <c r="K258" i="1" s="1"/>
  <c r="K262" i="1"/>
  <c r="J215" i="1"/>
  <c r="J196" i="1" s="1"/>
  <c r="J212" i="1"/>
  <c r="K215" i="1"/>
  <c r="K196" i="1" s="1"/>
  <c r="K212" i="1"/>
  <c r="I215" i="1"/>
  <c r="I196" i="1" s="1"/>
  <c r="I212" i="1"/>
  <c r="I286" i="1"/>
  <c r="J230" i="1"/>
  <c r="K230" i="1"/>
  <c r="J286" i="1"/>
  <c r="K270" i="1"/>
  <c r="K245" i="1"/>
  <c r="K286" i="1"/>
  <c r="I230" i="1"/>
  <c r="I245" i="1"/>
  <c r="J245" i="1" l="1"/>
  <c r="K299" i="1"/>
  <c r="K195" i="1" s="1"/>
  <c r="I270" i="1"/>
  <c r="I272" i="1"/>
  <c r="I299" i="1" s="1"/>
  <c r="I195" i="1" s="1"/>
  <c r="J270" i="1"/>
  <c r="J272" i="1"/>
  <c r="J299" i="1" l="1"/>
  <c r="J195" i="1" s="1"/>
  <c r="K120" i="1"/>
  <c r="I20" i="1" l="1"/>
  <c r="K38" i="1" l="1"/>
  <c r="J38" i="1"/>
  <c r="K28" i="1"/>
  <c r="J28" i="1"/>
  <c r="K20" i="1"/>
  <c r="J20" i="1"/>
  <c r="J16" i="1" l="1"/>
  <c r="K16" i="1"/>
  <c r="J18" i="1"/>
  <c r="K18" i="1"/>
  <c r="J24" i="1"/>
  <c r="K24" i="1"/>
  <c r="J31" i="1"/>
  <c r="K31" i="1"/>
  <c r="J36" i="1"/>
  <c r="K36" i="1"/>
  <c r="J69" i="1"/>
  <c r="J68" i="1" s="1"/>
  <c r="K69" i="1"/>
  <c r="K68" i="1" s="1"/>
  <c r="J72" i="1"/>
  <c r="K72" i="1"/>
  <c r="J77" i="1"/>
  <c r="K77" i="1"/>
  <c r="J81" i="1"/>
  <c r="J80" i="1" s="1"/>
  <c r="K81" i="1"/>
  <c r="K80" i="1" s="1"/>
  <c r="J84" i="1"/>
  <c r="J83" i="1" s="1"/>
  <c r="K84" i="1"/>
  <c r="K83" i="1" s="1"/>
  <c r="J87" i="1"/>
  <c r="J86" i="1" s="1"/>
  <c r="K87" i="1"/>
  <c r="K86" i="1" s="1"/>
  <c r="J90" i="1"/>
  <c r="J89" i="1" s="1"/>
  <c r="K90" i="1"/>
  <c r="K89" i="1" s="1"/>
  <c r="J96" i="1"/>
  <c r="J95" i="1" s="1"/>
  <c r="J94" i="1" s="1"/>
  <c r="K96" i="1"/>
  <c r="K95" i="1" s="1"/>
  <c r="K94" i="1" s="1"/>
  <c r="J103" i="1"/>
  <c r="J102" i="1" s="1"/>
  <c r="K103" i="1"/>
  <c r="K102" i="1" s="1"/>
  <c r="K182" i="1"/>
  <c r="J117" i="1"/>
  <c r="J116" i="1" s="1"/>
  <c r="K117" i="1"/>
  <c r="K116" i="1" s="1"/>
  <c r="K115" i="1" s="1"/>
  <c r="J121" i="1"/>
  <c r="J120" i="1" s="1"/>
  <c r="K121" i="1"/>
  <c r="J130" i="1"/>
  <c r="J129" i="1" s="1"/>
  <c r="K130" i="1"/>
  <c r="K129" i="1" s="1"/>
  <c r="J135" i="1"/>
  <c r="J132" i="1" s="1"/>
  <c r="K135" i="1"/>
  <c r="K132" i="1" s="1"/>
  <c r="J141" i="1"/>
  <c r="J140" i="1" s="1"/>
  <c r="K141" i="1"/>
  <c r="K140" i="1" s="1"/>
  <c r="J145" i="1"/>
  <c r="J144" i="1" s="1"/>
  <c r="K145" i="1"/>
  <c r="J150" i="1"/>
  <c r="J149" i="1" s="1"/>
  <c r="J148" i="1" s="1"/>
  <c r="K150" i="1"/>
  <c r="K149" i="1" s="1"/>
  <c r="K148" i="1" s="1"/>
  <c r="J158" i="1"/>
  <c r="K158" i="1"/>
  <c r="J164" i="1"/>
  <c r="J163" i="1" s="1"/>
  <c r="J162" i="1" s="1"/>
  <c r="K164" i="1"/>
  <c r="K163" i="1" s="1"/>
  <c r="K162" i="1" s="1"/>
  <c r="K315" i="1"/>
  <c r="K314" i="1" s="1"/>
  <c r="K318" i="1"/>
  <c r="K323" i="1"/>
  <c r="K327" i="1"/>
  <c r="K326" i="1" s="1"/>
  <c r="K330" i="1"/>
  <c r="K329" i="1" s="1"/>
  <c r="K333" i="1"/>
  <c r="K332" i="1" s="1"/>
  <c r="K336" i="1"/>
  <c r="K335" i="1" s="1"/>
  <c r="K341" i="1"/>
  <c r="K340" i="1" s="1"/>
  <c r="K339" i="1" s="1"/>
  <c r="K347" i="1"/>
  <c r="K349" i="1"/>
  <c r="K354" i="1"/>
  <c r="K356" i="1"/>
  <c r="K359" i="1"/>
  <c r="K358" i="1" s="1"/>
  <c r="K364" i="1"/>
  <c r="K363" i="1" s="1"/>
  <c r="K368" i="1"/>
  <c r="K371" i="1"/>
  <c r="K375" i="1"/>
  <c r="K377" i="1"/>
  <c r="K382" i="1"/>
  <c r="K384" i="1"/>
  <c r="K390" i="1"/>
  <c r="K393" i="1"/>
  <c r="K399" i="1"/>
  <c r="K398" i="1" s="1"/>
  <c r="K402" i="1"/>
  <c r="K401" i="1" s="1"/>
  <c r="K407" i="1"/>
  <c r="K409" i="1"/>
  <c r="K416" i="1"/>
  <c r="K415" i="1" s="1"/>
  <c r="K414" i="1" s="1"/>
  <c r="J115" i="1" l="1"/>
  <c r="K40" i="1"/>
  <c r="K346" i="1"/>
  <c r="K345" i="1" s="1"/>
  <c r="K153" i="1"/>
  <c r="J101" i="1"/>
  <c r="K71" i="1"/>
  <c r="K67" i="1" s="1"/>
  <c r="J153" i="1"/>
  <c r="K389" i="1"/>
  <c r="K388" i="1" s="1"/>
  <c r="K317" i="1"/>
  <c r="K313" i="1" s="1"/>
  <c r="K139" i="1"/>
  <c r="K381" i="1"/>
  <c r="K380" i="1" s="1"/>
  <c r="K397" i="1"/>
  <c r="K406" i="1"/>
  <c r="K405" i="1" s="1"/>
  <c r="K353" i="1"/>
  <c r="K352" i="1" s="1"/>
  <c r="J128" i="1"/>
  <c r="J71" i="1"/>
  <c r="J67" i="1" s="1"/>
  <c r="K367" i="1"/>
  <c r="K362" i="1" s="1"/>
  <c r="K101" i="1"/>
  <c r="J139" i="1"/>
  <c r="J40" i="1"/>
  <c r="K128" i="1"/>
  <c r="I72" i="1"/>
  <c r="I71" i="1" s="1"/>
  <c r="K312" i="1" l="1"/>
  <c r="K418" i="1" s="1"/>
  <c r="J179" i="1"/>
  <c r="J182" i="1" s="1"/>
  <c r="K166" i="1"/>
  <c r="J166" i="1"/>
  <c r="I145" i="1" l="1"/>
  <c r="I144" i="1" s="1"/>
  <c r="I130" i="1" l="1"/>
  <c r="I129" i="1" s="1"/>
  <c r="I81" i="1" l="1"/>
  <c r="I80" i="1" s="1"/>
  <c r="I84" i="1"/>
  <c r="I83" i="1" s="1"/>
  <c r="I87" i="1"/>
  <c r="I86" i="1" s="1"/>
  <c r="I90" i="1"/>
  <c r="I94" i="1"/>
  <c r="I103" i="1"/>
  <c r="I109" i="1"/>
  <c r="I107" i="1" s="1"/>
  <c r="I117" i="1"/>
  <c r="I116" i="1" s="1"/>
  <c r="I115" i="1" s="1"/>
  <c r="I133" i="1"/>
  <c r="I135" i="1"/>
  <c r="I141" i="1"/>
  <c r="I140" i="1" s="1"/>
  <c r="I150" i="1"/>
  <c r="I149" i="1" s="1"/>
  <c r="I148" i="1" s="1"/>
  <c r="I158" i="1"/>
  <c r="I154" i="1" s="1"/>
  <c r="I164" i="1"/>
  <c r="I163" i="1" s="1"/>
  <c r="I162" i="1" s="1"/>
  <c r="I179" i="1" l="1"/>
  <c r="I89" i="1"/>
  <c r="I67" i="1"/>
  <c r="I102" i="1"/>
  <c r="I101" i="1" s="1"/>
  <c r="I106" i="1"/>
  <c r="I181" i="1" s="1"/>
  <c r="I153" i="1"/>
  <c r="I139" i="1"/>
  <c r="I132" i="1"/>
  <c r="I128" i="1" s="1"/>
  <c r="I28" i="1"/>
  <c r="I182" i="1" l="1"/>
  <c r="I166" i="1"/>
  <c r="L415" i="1"/>
  <c r="L414" i="1" s="1"/>
  <c r="L413" i="1" s="1"/>
  <c r="L398" i="1"/>
  <c r="L397" i="1" s="1"/>
  <c r="L396" i="1" s="1"/>
  <c r="L389" i="1"/>
  <c r="L388" i="1" s="1"/>
  <c r="L387" i="1" s="1"/>
  <c r="L374" i="1"/>
  <c r="L370" i="1"/>
  <c r="L367" i="1"/>
  <c r="L355" i="1"/>
  <c r="L353" i="1"/>
  <c r="L340" i="1"/>
  <c r="L339" i="1" s="1"/>
  <c r="L338" i="1" s="1"/>
  <c r="L335" i="1"/>
  <c r="L334" i="1" s="1"/>
  <c r="L332" i="1"/>
  <c r="L331" i="1" s="1"/>
  <c r="L325" i="1"/>
  <c r="L317" i="1"/>
  <c r="L316" i="1" s="1"/>
  <c r="L314" i="1"/>
  <c r="L313" i="1" s="1"/>
  <c r="L352" i="1" l="1"/>
  <c r="L351" i="1" s="1"/>
  <c r="L366" i="1"/>
  <c r="L361" i="1" s="1"/>
  <c r="L312" i="1"/>
  <c r="L311" i="1" l="1"/>
  <c r="L417" i="1" s="1"/>
  <c r="I16" i="1" l="1"/>
  <c r="I18" i="1"/>
  <c r="I24" i="1"/>
  <c r="I36" i="1"/>
  <c r="I38" i="1"/>
  <c r="I40" i="1" l="1"/>
  <c r="I259" i="1"/>
  <c r="I258" i="1" s="1"/>
</calcChain>
</file>

<file path=xl/sharedStrings.xml><?xml version="1.0" encoding="utf-8"?>
<sst xmlns="http://schemas.openxmlformats.org/spreadsheetml/2006/main" count="1368" uniqueCount="211">
  <si>
    <t xml:space="preserve">                                             </t>
  </si>
  <si>
    <t xml:space="preserve">         руб.</t>
  </si>
  <si>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</si>
  <si>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</si>
  <si>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</si>
  <si>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</si>
  <si>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</si>
  <si>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</si>
  <si>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</si>
  <si>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</si>
  <si>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</si>
  <si>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</si>
  <si>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</si>
  <si>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</si>
  <si>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</si>
  <si>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</si>
  <si>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</si>
  <si>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</si>
  <si>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</si>
  <si>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</si>
  <si>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</si>
  <si>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</si>
  <si>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</si>
  <si>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руб.</t>
  </si>
  <si>
    <t>Раздел</t>
  </si>
  <si>
    <t>Подраздел</t>
  </si>
  <si>
    <t>Целевая статья расходов</t>
  </si>
  <si>
    <t>Вид расходов</t>
  </si>
  <si>
    <t>ИТОГО</t>
  </si>
  <si>
    <t>Ведомство</t>
  </si>
  <si>
    <t>ИТОГО РАСХОДОВ</t>
  </si>
  <si>
    <t xml:space="preserve">                                                                                                                                                       Озеркинского сельского поселения</t>
  </si>
  <si>
    <t xml:space="preserve">                                                                                                                                                        к решению Совета депутатов</t>
  </si>
  <si>
    <t>0100</t>
  </si>
  <si>
    <t>0102</t>
  </si>
  <si>
    <t>0104</t>
  </si>
  <si>
    <t>0200</t>
  </si>
  <si>
    <t>0203</t>
  </si>
  <si>
    <t>0300</t>
  </si>
  <si>
    <t>0310</t>
  </si>
  <si>
    <t>0400</t>
  </si>
  <si>
    <t>0500</t>
  </si>
  <si>
    <t>0502</t>
  </si>
  <si>
    <t>0503</t>
  </si>
  <si>
    <t>0700</t>
  </si>
  <si>
    <t>0707</t>
  </si>
  <si>
    <t>0800</t>
  </si>
  <si>
    <t>0801</t>
  </si>
  <si>
    <t>01</t>
  </si>
  <si>
    <t>00</t>
  </si>
  <si>
    <t>02</t>
  </si>
  <si>
    <t>04</t>
  </si>
  <si>
    <t>07</t>
  </si>
  <si>
    <t>03</t>
  </si>
  <si>
    <t>10</t>
  </si>
  <si>
    <t>05</t>
  </si>
  <si>
    <t>06</t>
  </si>
  <si>
    <t>08</t>
  </si>
  <si>
    <t>09</t>
  </si>
  <si>
    <t>1001</t>
  </si>
  <si>
    <t>Пенсионное обеспечение</t>
  </si>
  <si>
    <t>Администрация Озеркинского сельского поселения</t>
  </si>
  <si>
    <t>ПРОГРАММА</t>
  </si>
  <si>
    <t>муниципальных  внутренних   заимствований</t>
  </si>
  <si>
    <t>ПЕРЕЧЕНЬ</t>
  </si>
  <si>
    <t>муниципальных   внутренних  заимствований</t>
  </si>
  <si>
    <t xml:space="preserve">Озеркинского сельского поселения Киквидзенского муниципального  района  Волгоградской  области  </t>
  </si>
  <si>
    <t>Вид заимствований</t>
  </si>
  <si>
    <t>Сумма</t>
  </si>
  <si>
    <t>(тыс. руб.)</t>
  </si>
  <si>
    <t>Кредиты кредитных организаций :</t>
  </si>
  <si>
    <t>привлечение средств</t>
  </si>
  <si>
    <t>погашение основной суммы долга</t>
  </si>
  <si>
    <t>Муниципальные ценные бумаги :</t>
  </si>
  <si>
    <t>Кредиты, привлекаемые от других бюджетов</t>
  </si>
  <si>
    <t>бюджетной системы Российской Федерации  :</t>
  </si>
  <si>
    <t xml:space="preserve">ИСТОЧНИКИ </t>
  </si>
  <si>
    <t>внутреннего финансирования дефицита  бюджета поселения</t>
  </si>
  <si>
    <t>Состав источников</t>
  </si>
  <si>
    <t>Разница между полученными и погашенными в валюте Российской Федерации кредитами кредитных организаций</t>
  </si>
  <si>
    <t>Разница между полученными и погашенными в валюте Российской Федерации бюджетными кредитами , представленными  бюджету  поселения другими бюджетами бюджетной системы Российской Федерации</t>
  </si>
  <si>
    <t>Изменение остатков средств на счетах   по учету средств  бюджета поселения в течении соответствующего финансового года</t>
  </si>
  <si>
    <t xml:space="preserve">               Администрация   Озеркинского сельского поселения Киквидзенского муниципального    района         Волгоградской области  в соответствии  с  действующим  законодательством  Российской  Федерации, Волгоградской области и  Киквидзенского муниципального района  имеет право  привлекать  муниципальные займы, осуществляемые путем  выпуска ценных бумаг Озеркинского сельского поселения  Киквидзенского муниципального района и кредиты, привлекаемые   в районный бюджет от других бюджетов бюджетной системы Российской Федерации и от кредитных организаций, по которым возникают муниципальные долговые обязательства Озеркинского сельского поселения Киквидзенского муниципального района.</t>
  </si>
  <si>
    <t>Итого:</t>
  </si>
  <si>
    <t>0111</t>
  </si>
  <si>
    <t>0113</t>
  </si>
  <si>
    <t xml:space="preserve">Культура и 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</si>
  <si>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</si>
  <si>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</si>
  <si>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</si>
  <si>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</si>
  <si>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</si>
  <si>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</si>
  <si>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</si>
  <si>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11</t>
  </si>
  <si>
    <t>13</t>
  </si>
  <si>
    <t>Культура и  кинематография</t>
  </si>
  <si>
    <t>12</t>
  </si>
  <si>
    <t xml:space="preserve">Культура и кинематография 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</si>
  <si>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</si>
  <si>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</si>
  <si>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</si>
  <si>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</si>
  <si>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0406</t>
  </si>
  <si>
    <t>0409</t>
  </si>
  <si>
    <t>Водные ресурсы</t>
  </si>
  <si>
    <t>Дорожное хозяйство (дорожные фонды)</t>
  </si>
  <si>
    <t>Обеспечение финансовых, налоговых и таможенных органов и органов финансового (финансово-бюджетного) надзора</t>
  </si>
  <si>
    <t>500</t>
  </si>
  <si>
    <t>949</t>
  </si>
  <si>
    <t xml:space="preserve">           Настоящее решение вступает в силу с момента его опубликования (обнародования).</t>
  </si>
  <si>
    <t>0505</t>
  </si>
  <si>
    <t>Другие вопросы в области жилищно - коммунального хозяйства</t>
  </si>
  <si>
    <t>Непрограммные направления обеспечения деятельности муниципальных органов Киквидзенского муниципального района</t>
  </si>
  <si>
    <t>90 0 0000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</si>
  <si>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</si>
  <si>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</si>
  <si>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</si>
  <si>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</si>
  <si>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</si>
  <si>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Межбюджетные трансферты</t>
  </si>
  <si>
    <t>Непрограммные расходы органов муниципальной власти Киквидзенского муниципального района</t>
  </si>
  <si>
    <t>99 0 0000</t>
  </si>
  <si>
    <t>300</t>
  </si>
  <si>
    <t>Закупка товаров, работ, услуг для государственных и муниципальных нужд</t>
  </si>
  <si>
    <t xml:space="preserve">Межбюджетные трансферты  </t>
  </si>
  <si>
    <t>Муниципальная программа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2014-2016 годы"</t>
  </si>
  <si>
    <t>01 0 0000</t>
  </si>
  <si>
    <t>Муниципальная программа "Энергосбережение и повышение энергетической эффективности на территории Озеркинского сельского поселения на 2014-2016 годы"</t>
  </si>
  <si>
    <t>02 0 0000</t>
  </si>
  <si>
    <t>Социальное обеспечение и иные выплаты населению</t>
  </si>
  <si>
    <t>Закупка товаров, работ и услуг для государственных и муниципальных нужд</t>
  </si>
  <si>
    <t xml:space="preserve"> </t>
  </si>
  <si>
    <t>Социальное обеспечение населения</t>
  </si>
  <si>
    <t>0</t>
  </si>
  <si>
    <r>
      <t xml:space="preserve"> </t>
    </r>
    <r>
      <rPr>
        <b/>
        <sz val="12"/>
        <color theme="1"/>
        <rFont val="Times New Roman"/>
        <family val="1"/>
        <charset val="204"/>
      </rPr>
      <t>Статья  2.</t>
    </r>
  </si>
  <si>
    <t>Глава Озеркинского</t>
  </si>
  <si>
    <t xml:space="preserve">                                                                                                                                                       от 12.12.2014 г.  № 15/5</t>
  </si>
  <si>
    <t xml:space="preserve">                                                                                                                                                       Приложение № 4</t>
  </si>
  <si>
    <t>Ведомственная структура расходов бюджета Озеркинского сельского поселения   на 2016 - 2017 годы.</t>
  </si>
  <si>
    <t xml:space="preserve">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</si>
  <si>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Приложение № 5</t>
  </si>
  <si>
    <t>2016 год</t>
  </si>
  <si>
    <t>2017 год</t>
  </si>
  <si>
    <r>
      <t>10. Приложение № 8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</si>
  <si>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t xml:space="preserve">                                                                                                                                                       Приложение № 10</t>
  </si>
  <si>
    <t>0705</t>
  </si>
  <si>
    <t>Переподготовка и повышение квалификации</t>
  </si>
  <si>
    <t>900</t>
  </si>
  <si>
    <t>990</t>
  </si>
  <si>
    <t>010</t>
  </si>
  <si>
    <t>020</t>
  </si>
  <si>
    <t>Профессиональная подготовка, переподготовка и повышение квалификации</t>
  </si>
  <si>
    <t>Итого</t>
  </si>
  <si>
    <t>Целевая статья (муниципальная прорграмма и непрограммное направление деятельности)</t>
  </si>
  <si>
    <t>Группа вида расходов</t>
  </si>
  <si>
    <t xml:space="preserve">Наименование </t>
  </si>
  <si>
    <t>3</t>
  </si>
  <si>
    <t>0804</t>
  </si>
  <si>
    <t>Другие вопросы  в области культуры и кинематографии</t>
  </si>
  <si>
    <t>Другие вопросы в области культуры и кинематографии</t>
  </si>
  <si>
    <t>030</t>
  </si>
  <si>
    <t>Муниципальная программа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2017-2020  годы."</t>
  </si>
  <si>
    <t>2020 г.</t>
  </si>
  <si>
    <t xml:space="preserve">Межбюджетные трансферты </t>
  </si>
  <si>
    <t xml:space="preserve">                                                                                                                                                       Приложение № 6</t>
  </si>
  <si>
    <t>4</t>
  </si>
  <si>
    <t>5</t>
  </si>
  <si>
    <t>6</t>
  </si>
  <si>
    <t>7</t>
  </si>
  <si>
    <t>8</t>
  </si>
  <si>
    <t>Программа</t>
  </si>
  <si>
    <t xml:space="preserve">Администрация Озеркинского сельского поселения </t>
  </si>
  <si>
    <t xml:space="preserve">Жилищно-коммунальное хозяйство </t>
  </si>
  <si>
    <t xml:space="preserve">Непрограммные направления обеспечения деятельности муниципальных органов Киквидзенского муниципального района </t>
  </si>
  <si>
    <t>сельского поселения:                                                          А.А.Тарасенко</t>
  </si>
  <si>
    <t>2021 г.</t>
  </si>
  <si>
    <t>1000</t>
  </si>
  <si>
    <r>
      <t xml:space="preserve">9. Приложение № 5 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</si>
  <si>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10. Приложение № 6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</si>
  <si>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11. Приложение № 8</t>
    </r>
    <r>
      <rPr>
        <sz val="12"/>
        <color theme="1"/>
        <rFont val="Times New Roman"/>
        <family val="1"/>
        <charset val="204"/>
      </rPr>
      <t xml:space="preserve"> изложить в следующей редакции:</t>
    </r>
  </si>
  <si>
    <r>
      <t>Распределение бюджетных ассигнований по разделам и подразделам классификации расходов бюджета Озеркинского сельского поселения на 2020 год и на плановый период 2021 - 2022 годов.</t>
    </r>
    <r>
      <rPr>
        <sz val="12"/>
        <color theme="1"/>
        <rFont val="Times New Roman"/>
        <family val="1"/>
        <charset val="204"/>
      </rPr>
      <t xml:space="preserve">          </t>
    </r>
  </si>
  <si>
    <t>2022 г.</t>
  </si>
  <si>
    <t>Распределение бюджетных ассигнований по разделам и подразделам, целевым статьям и видам расходов бюджета Озеркинского сельского поселения на 2020 год и на плановый период 2021 - 2022 годов.</t>
  </si>
  <si>
    <t>Распределение бюджетных ассигнований на реализацию муниципальных программ Озеркинского сельского поселения на 2020 год и на плановый период 2021-2022 годов.</t>
  </si>
  <si>
    <t xml:space="preserve">Ведомственная структура расходов бюджета Озеркинского сельского поселения   на 2020 год и на плановый период 2021-2022 годов. </t>
  </si>
  <si>
    <t>Озеркинского сельского поселения Киквидзенского  муниципального района Волгоградской области , направляемых на покрытие дефицита  бюджета  поселения и погашения  муниципальных долговых обязательств Озеркинского сельского поселения Киквидзенского муниципального района, на 2020 год.</t>
  </si>
  <si>
    <t>на  2020 год.</t>
  </si>
  <si>
    <t>МП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2020-2022 годы"</t>
  </si>
  <si>
    <t>1242783</t>
  </si>
  <si>
    <t>МП "Энергосбережение и повышение энергетической эффективности на территории Озеркинского сельского поселения на 2020-2022 годы"</t>
  </si>
  <si>
    <t>Муниципальная программа "Повышение эффективности деятельности администрации Озеркинского сельского поселения Киквидзенского муниципального района по выполнению полномочий муниципальных функций на 2020-2022 годы"</t>
  </si>
  <si>
    <t>Муниципальная программа "Энергосбережение и повышение энергетической эффективности на территории Озеркинского сельского поселения на 2020-2022 годы"</t>
  </si>
  <si>
    <t>МП"Комплексное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 годы."</t>
  </si>
  <si>
    <t>Муниципальная программа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годы."</t>
  </si>
  <si>
    <t>МП "Комплексное развитие систем транспортной инфраструктуры и дорожного хозяйства на территории Озеркинского сельского поселения Киквидзенского муниципального района Волгоградской области на 2017-2034 годы."</t>
  </si>
  <si>
    <t xml:space="preserve">                                                                                                                                                       Приложение № 9</t>
  </si>
  <si>
    <t>Перечень</t>
  </si>
  <si>
    <t>муниципальных программ Озеркинского сельского поселения</t>
  </si>
  <si>
    <t>Киквидзенского муниципального района, финансирование которых приостановлено с 01.01.2020 года</t>
  </si>
  <si>
    <t>Муниципальная программа "Комплексное развитие систем коммунальной инфраструктуры Озеркинского сельского поселения Киквидзенского муниципального района на 2016-2034 годы."</t>
  </si>
  <si>
    <t>Программа (основное мероприятие)</t>
  </si>
  <si>
    <t>03000</t>
  </si>
  <si>
    <t>040</t>
  </si>
  <si>
    <t>12. Приложение № 9 в следующей редакции:</t>
  </si>
  <si>
    <r>
      <t xml:space="preserve">13. Приложение № 10 </t>
    </r>
    <r>
      <rPr>
        <sz val="12"/>
        <color theme="1"/>
        <rFont val="Times New Roman"/>
        <family val="1"/>
        <charset val="204"/>
      </rPr>
      <t>в следующей редакции:</t>
    </r>
  </si>
  <si>
    <t xml:space="preserve">                                                                                                                                                     от 23.11.2020 г. № 49/29</t>
  </si>
  <si>
    <t xml:space="preserve">                                                                                                                                                    от 23.11.2020 г. № 49/29</t>
  </si>
  <si>
    <t xml:space="preserve">                                                                                                                                      от 23.11.2020 г. № 49/29</t>
  </si>
  <si>
    <t xml:space="preserve">                                                                                                                                              от 23.11.2020 г. № 49/29</t>
  </si>
  <si>
    <t xml:space="preserve">                                                                                                                                                         от 23.11.2020 г. № 49/29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</si>
</sst>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13" fillId="0" borderId="0" xfId="0" applyFont="1"/>
    <xf numFmtId="0" fontId="14" fillId="0" borderId="0" xfId="0" applyFont="1"/>
    <xf numFmtId="49" fontId="4" fillId="2" borderId="9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0" xfId="0" applyFont="1" applyAlignment="1">
      <alignment horizontal="justify"/>
    </xf>
    <xf numFmtId="0" fontId="16" fillId="0" borderId="0" xfId="0" applyFont="1"/>
    <xf numFmtId="0" fontId="8" fillId="0" borderId="0" xfId="0" applyFont="1" applyAlignment="1">
      <alignment horizontal="left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49" fontId="4" fillId="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25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49" fontId="31" fillId="0" borderId="0" xfId="0" applyNumberFormat="1" applyFont="1"/>
    <xf numFmtId="0" fontId="31" fillId="4" borderId="0" xfId="0" applyFont="1" applyFill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49" fontId="32" fillId="0" borderId="8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4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/>
    </xf>
    <xf numFmtId="0" fontId="3" fillId="0" borderId="0" xfId="0" applyFont="1" applyAlignment="1"/>
    <xf numFmtId="49" fontId="6" fillId="0" borderId="8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23" fillId="0" borderId="8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49" fontId="18" fillId="0" borderId="8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7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1" fontId="18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32" fillId="0" borderId="8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3" fillId="0" borderId="0" xfId="0" applyNumberFormat="1" applyFont="1" applyBorder="1"/>
    <xf numFmtId="0" fontId="3" fillId="0" borderId="0" xfId="0" applyFont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" fontId="18" fillId="0" borderId="8" xfId="0" applyNumberFormat="1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" fontId="28" fillId="0" borderId="8" xfId="0" applyNumberFormat="1" applyFont="1" applyBorder="1" applyAlignment="1">
      <alignment horizontal="right" vertical="center"/>
    </xf>
    <xf numFmtId="1" fontId="29" fillId="0" borderId="8" xfId="0" applyNumberFormat="1" applyFont="1" applyBorder="1" applyAlignment="1">
      <alignment horizontal="right" vertical="center"/>
    </xf>
    <xf numFmtId="1" fontId="26" fillId="0" borderId="8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0" fontId="31" fillId="6" borderId="8" xfId="0" applyFont="1" applyFill="1" applyBorder="1" applyAlignment="1">
      <alignment vertical="center"/>
    </xf>
    <xf numFmtId="0" fontId="27" fillId="6" borderId="8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33" fillId="6" borderId="8" xfId="0" applyFont="1" applyFill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9" fillId="0" borderId="31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43" fontId="3" fillId="0" borderId="21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 wrapText="1"/>
    </xf>
    <xf numFmtId="43" fontId="3" fillId="0" borderId="22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25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left" vertical="center" wrapText="1"/>
    </xf>
    <xf numFmtId="43" fontId="4" fillId="2" borderId="9" xfId="1" applyFont="1" applyFill="1" applyBorder="1" applyAlignment="1">
      <alignment horizontal="left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3" fillId="4" borderId="8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32" fillId="0" borderId="8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43" fontId="23" fillId="0" borderId="8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8" xfId="1" applyFont="1" applyBorder="1" applyAlignment="1">
      <alignment horizontal="left"/>
    </xf>
    <xf numFmtId="43" fontId="23" fillId="0" borderId="8" xfId="1" applyFont="1" applyBorder="1" applyAlignment="1">
      <alignment horizontal="right"/>
    </xf>
    <xf numFmtId="43" fontId="32" fillId="0" borderId="8" xfId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3" fontId="23" fillId="0" borderId="8" xfId="1" applyFont="1" applyBorder="1" applyAlignment="1">
      <alignment horizontal="left"/>
    </xf>
    <xf numFmtId="43" fontId="5" fillId="0" borderId="8" xfId="1" applyFont="1" applyBorder="1" applyAlignment="1">
      <alignment horizontal="left"/>
    </xf>
    <xf numFmtId="43" fontId="23" fillId="0" borderId="8" xfId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23" fillId="4" borderId="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1" fontId="23" fillId="0" borderId="7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wrapText="1"/>
    </xf>
    <xf numFmtId="43" fontId="23" fillId="0" borderId="8" xfId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43" fontId="23" fillId="4" borderId="8" xfId="1" applyFont="1" applyFill="1" applyBorder="1" applyAlignment="1">
      <alignment vertical="center" wrapText="1"/>
    </xf>
    <xf numFmtId="43" fontId="23" fillId="4" borderId="8" xfId="1" applyFont="1" applyFill="1" applyBorder="1" applyAlignment="1">
      <alignment horizontal="center" vertical="center"/>
    </xf>
    <xf numFmtId="43" fontId="35" fillId="0" borderId="8" xfId="1" applyFont="1" applyBorder="1" applyAlignment="1">
      <alignment horizontal="center" vertical="center"/>
    </xf>
    <xf numFmtId="43" fontId="18" fillId="0" borderId="31" xfId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43" fontId="4" fillId="4" borderId="8" xfId="1" applyFont="1" applyFill="1" applyBorder="1" applyAlignment="1">
      <alignment horizontal="center"/>
    </xf>
    <xf numFmtId="43" fontId="36" fillId="2" borderId="8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center"/>
    </xf>
    <xf numFmtId="43" fontId="7" fillId="2" borderId="8" xfId="1" applyFont="1" applyFill="1" applyBorder="1" applyAlignment="1">
      <alignment horizontal="left"/>
    </xf>
    <xf numFmtId="43" fontId="9" fillId="2" borderId="8" xfId="1" applyFont="1" applyFill="1" applyBorder="1" applyAlignment="1">
      <alignment horizontal="center"/>
    </xf>
    <xf numFmtId="43" fontId="7" fillId="4" borderId="8" xfId="1" applyFont="1" applyFill="1" applyBorder="1" applyAlignment="1">
      <alignment horizontal="left"/>
    </xf>
    <xf numFmtId="43" fontId="31" fillId="0" borderId="8" xfId="0" applyNumberFormat="1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43" fontId="23" fillId="4" borderId="8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5" fillId="0" borderId="8" xfId="1" applyFont="1" applyBorder="1" applyAlignment="1">
      <alignment horizontal="center"/>
    </xf>
    <xf numFmtId="49" fontId="32" fillId="4" borderId="8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/>
    <xf numFmtId="49" fontId="39" fillId="0" borderId="0" xfId="0" applyNumberFormat="1" applyFont="1" applyFill="1" applyBorder="1"/>
    <xf numFmtId="1" fontId="38" fillId="0" borderId="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/>
    <xf numFmtId="49" fontId="37" fillId="0" borderId="11" xfId="0" applyNumberFormat="1" applyFont="1" applyFill="1" applyBorder="1" applyAlignment="1"/>
    <xf numFmtId="0" fontId="0" fillId="0" borderId="0" xfId="0" applyAlignment="1">
      <alignment horizontal="center"/>
    </xf>
    <xf numFmtId="49" fontId="37" fillId="0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/>
    </xf>
    <xf numFmtId="0" fontId="0" fillId="0" borderId="0" xfId="0" applyFont="1" applyAlignment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" borderId="10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9" fillId="4" borderId="12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5" fillId="4" borderId="10" xfId="0" applyFont="1" applyFill="1" applyBorder="1" applyAlignment="1">
      <alignment horizontal="left" wrapText="1"/>
    </xf>
    <xf numFmtId="0" fontId="35" fillId="4" borderId="11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left" wrapText="1"/>
    </xf>
    <xf numFmtId="49" fontId="32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wrapText="1"/>
    </xf>
    <xf numFmtId="0" fontId="34" fillId="0" borderId="11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49" fontId="37" fillId="0" borderId="8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32" fillId="4" borderId="10" xfId="0" applyNumberFormat="1" applyFont="1" applyFill="1" applyBorder="1" applyAlignment="1">
      <alignment horizontal="center"/>
    </xf>
    <xf numFmtId="49" fontId="32" fillId="4" borderId="12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" fontId="31" fillId="0" borderId="13" xfId="0" applyNumberFormat="1" applyFont="1" applyBorder="1" applyAlignment="1">
      <alignment horizontal="center" vertical="top" wrapText="1"/>
    </xf>
    <xf numFmtId="1" fontId="31" fillId="0" borderId="14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4" borderId="2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top" wrapText="1"/>
    </xf>
    <xf numFmtId="1" fontId="31" fillId="0" borderId="18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1" fontId="3" fillId="4" borderId="13" xfId="0" applyNumberFormat="1" applyFont="1" applyFill="1" applyBorder="1" applyAlignment="1">
      <alignment horizontal="center" vertical="top" wrapText="1"/>
    </xf>
    <xf numFmtId="1" fontId="3" fillId="4" borderId="14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3" fillId="4" borderId="15" xfId="0" applyNumberFormat="1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23" fillId="5" borderId="10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3" fillId="3" borderId="10" xfId="0" applyFont="1" applyFill="1" applyBorder="1" applyAlignment="1">
      <alignment horizontal="left" vertical="top" wrapText="1"/>
    </xf>
    <xf numFmtId="0" fontId="23" fillId="3" borderId="11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11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7" fillId="5" borderId="15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43" fontId="23" fillId="2" borderId="8" xfId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92"/>
  <sheetViews>
    <sheetView tabSelected="1" topLeftCell="A458" zoomScaleNormal="100" workbookViewId="0">
      <selection activeCell="J474" sqref="J474:K474"/>
    </sheetView>
  </sheetViews>
  <sheetFormatPr defaultRowHeight="15" x14ac:dyDescent="0.25"/>
  <cols>
    <col min="1" max="1" width="9.140625" style="44"/>
    <col min="2" max="2" width="7.85546875" style="44" customWidth="1"/>
    <col min="3" max="3" width="34" style="44" customWidth="1"/>
    <col min="4" max="4" width="6.85546875" style="44" customWidth="1"/>
    <col min="5" max="5" width="6" style="45" customWidth="1"/>
    <col min="6" max="6" width="9" style="45" customWidth="1"/>
    <col min="7" max="7" width="9.7109375" style="45" customWidth="1"/>
    <col min="8" max="8" width="8" style="45" customWidth="1"/>
    <col min="9" max="9" width="20.85546875" style="120" customWidth="1"/>
    <col min="10" max="10" width="18.42578125" style="120" customWidth="1"/>
    <col min="11" max="11" width="17.140625" style="165" customWidth="1"/>
    <col min="12" max="12" width="10.28515625" style="43" customWidth="1"/>
  </cols>
  <sheetData>
    <row r="1" spans="1:12" ht="5.25" customHeight="1" x14ac:dyDescent="0.25">
      <c r="A1" s="1" t="s">
        <v>0</v>
      </c>
    </row>
    <row r="2" spans="1:12" x14ac:dyDescent="0.25">
      <c r="A2" s="305" t="s">
        <v>138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2" x14ac:dyDescent="0.25">
      <c r="A3" s="305" t="s">
        <v>32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2" x14ac:dyDescent="0.25">
      <c r="A4" s="305" t="s">
        <v>31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2" x14ac:dyDescent="0.25">
      <c r="A5" s="305" t="s">
        <v>206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2" ht="6.75" customHeight="1" x14ac:dyDescent="0.25">
      <c r="A6" s="2"/>
    </row>
    <row r="7" spans="1:12" ht="31.5" customHeight="1" x14ac:dyDescent="0.25">
      <c r="A7" s="361" t="s">
        <v>181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2" ht="16.5" thickBot="1" x14ac:dyDescent="0.3">
      <c r="A8" s="362" t="s">
        <v>1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</row>
    <row r="9" spans="1:12" s="6" customFormat="1" ht="25.5" customHeight="1" thickBot="1" x14ac:dyDescent="0.3">
      <c r="A9" s="7" t="s">
        <v>2</v>
      </c>
      <c r="B9" s="366" t="s">
        <v>3</v>
      </c>
      <c r="C9" s="367"/>
      <c r="D9" s="367"/>
      <c r="E9" s="367"/>
      <c r="F9" s="367"/>
      <c r="G9" s="367"/>
      <c r="H9" s="368"/>
      <c r="I9" s="121" t="s">
        <v>163</v>
      </c>
      <c r="J9" s="121" t="s">
        <v>176</v>
      </c>
      <c r="K9" s="179" t="s">
        <v>182</v>
      </c>
      <c r="L9" s="43"/>
    </row>
    <row r="10" spans="1:12" ht="19.5" customHeight="1" thickBot="1" x14ac:dyDescent="0.3">
      <c r="A10" s="8" t="s">
        <v>33</v>
      </c>
      <c r="B10" s="369" t="s">
        <v>4</v>
      </c>
      <c r="C10" s="370"/>
      <c r="D10" s="370"/>
      <c r="E10" s="370"/>
      <c r="F10" s="370"/>
      <c r="G10" s="370"/>
      <c r="H10" s="371"/>
      <c r="I10" s="132">
        <f>I11+I12+I13+I14+I15</f>
        <v>2956195.21</v>
      </c>
      <c r="J10" s="132">
        <f>J11+J12+J13+J14+J15</f>
        <v>5951700</v>
      </c>
      <c r="K10" s="132">
        <f>K11+K12+K13+K14+K15</f>
        <v>6017500</v>
      </c>
    </row>
    <row r="11" spans="1:12" ht="33" customHeight="1" x14ac:dyDescent="0.25">
      <c r="A11" s="27" t="s">
        <v>34</v>
      </c>
      <c r="B11" s="381" t="s">
        <v>5</v>
      </c>
      <c r="C11" s="382"/>
      <c r="D11" s="382"/>
      <c r="E11" s="382"/>
      <c r="F11" s="382"/>
      <c r="G11" s="382"/>
      <c r="H11" s="383"/>
      <c r="I11" s="135">
        <v>698174.58</v>
      </c>
      <c r="J11" s="136">
        <v>698174.58</v>
      </c>
      <c r="K11" s="137">
        <v>698174.58</v>
      </c>
      <c r="L11" s="116"/>
    </row>
    <row r="12" spans="1:12" ht="30.75" customHeight="1" x14ac:dyDescent="0.25">
      <c r="A12" s="28" t="s">
        <v>35</v>
      </c>
      <c r="B12" s="384" t="s">
        <v>6</v>
      </c>
      <c r="C12" s="385"/>
      <c r="D12" s="385"/>
      <c r="E12" s="385"/>
      <c r="F12" s="385"/>
      <c r="G12" s="385"/>
      <c r="H12" s="385"/>
      <c r="I12" s="138">
        <v>2144138.63</v>
      </c>
      <c r="J12" s="139">
        <v>2000409</v>
      </c>
      <c r="K12" s="139">
        <v>2010409</v>
      </c>
    </row>
    <row r="13" spans="1:12" ht="48.75" customHeight="1" thickBot="1" x14ac:dyDescent="0.3">
      <c r="A13" s="9" t="s">
        <v>101</v>
      </c>
      <c r="B13" s="326" t="s">
        <v>102</v>
      </c>
      <c r="C13" s="327"/>
      <c r="D13" s="327"/>
      <c r="E13" s="327"/>
      <c r="F13" s="327"/>
      <c r="G13" s="327"/>
      <c r="H13" s="327"/>
      <c r="I13" s="138">
        <v>34882</v>
      </c>
      <c r="J13" s="140">
        <v>0</v>
      </c>
      <c r="K13" s="140">
        <v>0</v>
      </c>
    </row>
    <row r="14" spans="1:12" ht="21.75" customHeight="1" thickBot="1" x14ac:dyDescent="0.3">
      <c r="A14" s="9" t="s">
        <v>84</v>
      </c>
      <c r="B14" s="372" t="s">
        <v>8</v>
      </c>
      <c r="C14" s="373"/>
      <c r="D14" s="373"/>
      <c r="E14" s="373"/>
      <c r="F14" s="373"/>
      <c r="G14" s="373"/>
      <c r="H14" s="374"/>
      <c r="I14" s="141">
        <v>50000</v>
      </c>
      <c r="J14" s="140">
        <v>2000</v>
      </c>
      <c r="K14" s="140">
        <v>2000</v>
      </c>
    </row>
    <row r="15" spans="1:12" ht="24" customHeight="1" thickBot="1" x14ac:dyDescent="0.3">
      <c r="A15" s="9" t="s">
        <v>85</v>
      </c>
      <c r="B15" s="372" t="s">
        <v>9</v>
      </c>
      <c r="C15" s="373"/>
      <c r="D15" s="373"/>
      <c r="E15" s="373"/>
      <c r="F15" s="373"/>
      <c r="G15" s="373"/>
      <c r="H15" s="374"/>
      <c r="I15" s="141">
        <v>29000</v>
      </c>
      <c r="J15" s="140">
        <v>3251116.42</v>
      </c>
      <c r="K15" s="140">
        <v>3306916.42</v>
      </c>
    </row>
    <row r="16" spans="1:12" ht="17.25" customHeight="1" thickBot="1" x14ac:dyDescent="0.3">
      <c r="A16" s="10" t="s">
        <v>36</v>
      </c>
      <c r="B16" s="375" t="s">
        <v>10</v>
      </c>
      <c r="C16" s="376"/>
      <c r="D16" s="376"/>
      <c r="E16" s="376"/>
      <c r="F16" s="376"/>
      <c r="G16" s="376"/>
      <c r="H16" s="377"/>
      <c r="I16" s="142">
        <f>I17</f>
        <v>75900</v>
      </c>
      <c r="J16" s="142">
        <f t="shared" ref="J16:K16" si="0">J17</f>
        <v>76400</v>
      </c>
      <c r="K16" s="142">
        <f t="shared" si="0"/>
        <v>78700</v>
      </c>
    </row>
    <row r="17" spans="1:12" ht="27.75" customHeight="1" thickBot="1" x14ac:dyDescent="0.3">
      <c r="A17" s="9" t="s">
        <v>37</v>
      </c>
      <c r="B17" s="378" t="s">
        <v>11</v>
      </c>
      <c r="C17" s="379"/>
      <c r="D17" s="379"/>
      <c r="E17" s="379"/>
      <c r="F17" s="379"/>
      <c r="G17" s="379"/>
      <c r="H17" s="380"/>
      <c r="I17" s="141">
        <v>75900</v>
      </c>
      <c r="J17" s="141">
        <v>76400</v>
      </c>
      <c r="K17" s="141">
        <v>78700</v>
      </c>
    </row>
    <row r="18" spans="1:12" ht="34.5" customHeight="1" thickBot="1" x14ac:dyDescent="0.3">
      <c r="A18" s="10" t="s">
        <v>38</v>
      </c>
      <c r="B18" s="375" t="s">
        <v>12</v>
      </c>
      <c r="C18" s="376"/>
      <c r="D18" s="376"/>
      <c r="E18" s="376"/>
      <c r="F18" s="376"/>
      <c r="G18" s="376"/>
      <c r="H18" s="377"/>
      <c r="I18" s="133">
        <f>I19</f>
        <v>500</v>
      </c>
      <c r="J18" s="133">
        <f t="shared" ref="J18:K18" si="1">J19</f>
        <v>0</v>
      </c>
      <c r="K18" s="133">
        <f t="shared" si="1"/>
        <v>0</v>
      </c>
    </row>
    <row r="19" spans="1:12" ht="21.75" customHeight="1" thickBot="1" x14ac:dyDescent="0.3">
      <c r="A19" s="9" t="s">
        <v>39</v>
      </c>
      <c r="B19" s="372" t="s">
        <v>13</v>
      </c>
      <c r="C19" s="373"/>
      <c r="D19" s="373"/>
      <c r="E19" s="373"/>
      <c r="F19" s="373"/>
      <c r="G19" s="373"/>
      <c r="H19" s="374"/>
      <c r="I19" s="134">
        <v>500</v>
      </c>
      <c r="J19" s="143">
        <v>0</v>
      </c>
      <c r="K19" s="143">
        <v>0</v>
      </c>
    </row>
    <row r="20" spans="1:12" ht="20.25" customHeight="1" thickBot="1" x14ac:dyDescent="0.3">
      <c r="A20" s="10" t="s">
        <v>40</v>
      </c>
      <c r="B20" s="375" t="s">
        <v>14</v>
      </c>
      <c r="C20" s="376"/>
      <c r="D20" s="376"/>
      <c r="E20" s="376"/>
      <c r="F20" s="376"/>
      <c r="G20" s="376"/>
      <c r="H20" s="377"/>
      <c r="I20" s="133">
        <f>I22</f>
        <v>2522996.7999999998</v>
      </c>
      <c r="J20" s="133">
        <f>J22</f>
        <v>1242783</v>
      </c>
      <c r="K20" s="133">
        <f>K22</f>
        <v>1326583</v>
      </c>
    </row>
    <row r="21" spans="1:12" ht="25.5" hidden="1" customHeight="1" thickBot="1" x14ac:dyDescent="0.3">
      <c r="A21" s="9" t="s">
        <v>103</v>
      </c>
      <c r="B21" s="372" t="s">
        <v>105</v>
      </c>
      <c r="C21" s="373"/>
      <c r="D21" s="373"/>
      <c r="E21" s="373"/>
      <c r="F21" s="373"/>
      <c r="G21" s="373"/>
      <c r="H21" s="374"/>
      <c r="I21" s="9"/>
      <c r="J21" s="128"/>
      <c r="K21" s="130"/>
    </row>
    <row r="22" spans="1:12" ht="33" customHeight="1" thickBot="1" x14ac:dyDescent="0.3">
      <c r="A22" s="9" t="s">
        <v>104</v>
      </c>
      <c r="B22" s="372" t="s">
        <v>106</v>
      </c>
      <c r="C22" s="373"/>
      <c r="D22" s="373"/>
      <c r="E22" s="373"/>
      <c r="F22" s="373"/>
      <c r="G22" s="373"/>
      <c r="H22" s="374"/>
      <c r="I22" s="134">
        <v>2522996.7999999998</v>
      </c>
      <c r="J22" s="143">
        <v>1242783</v>
      </c>
      <c r="K22" s="143">
        <v>1326583</v>
      </c>
    </row>
    <row r="23" spans="1:12" ht="18.75" hidden="1" customHeight="1" thickBot="1" x14ac:dyDescent="0.3">
      <c r="A23" s="9" t="s">
        <v>99</v>
      </c>
      <c r="B23" s="372" t="s">
        <v>100</v>
      </c>
      <c r="C23" s="373"/>
      <c r="D23" s="373"/>
      <c r="E23" s="373"/>
      <c r="F23" s="373"/>
      <c r="G23" s="373"/>
      <c r="H23" s="374"/>
      <c r="I23" s="134">
        <v>743300</v>
      </c>
      <c r="J23" s="143">
        <v>838500</v>
      </c>
      <c r="K23" s="143">
        <v>934900</v>
      </c>
    </row>
    <row r="24" spans="1:12" ht="18" customHeight="1" thickBot="1" x14ac:dyDescent="0.3">
      <c r="A24" s="10" t="s">
        <v>41</v>
      </c>
      <c r="B24" s="375" t="s">
        <v>15</v>
      </c>
      <c r="C24" s="376"/>
      <c r="D24" s="376"/>
      <c r="E24" s="376"/>
      <c r="F24" s="376"/>
      <c r="G24" s="376"/>
      <c r="H24" s="377"/>
      <c r="I24" s="133">
        <f>I25+I26+I27</f>
        <v>1402196</v>
      </c>
      <c r="J24" s="133">
        <f t="shared" ref="J24:K24" si="2">J25+J26+J27</f>
        <v>10000</v>
      </c>
      <c r="K24" s="133">
        <f t="shared" si="2"/>
        <v>10000</v>
      </c>
    </row>
    <row r="25" spans="1:12" ht="19.5" customHeight="1" thickBot="1" x14ac:dyDescent="0.3">
      <c r="A25" s="9" t="s">
        <v>42</v>
      </c>
      <c r="B25" s="372" t="s">
        <v>16</v>
      </c>
      <c r="C25" s="373"/>
      <c r="D25" s="373"/>
      <c r="E25" s="373"/>
      <c r="F25" s="373"/>
      <c r="G25" s="373"/>
      <c r="H25" s="374"/>
      <c r="I25" s="141">
        <v>176450</v>
      </c>
      <c r="J25" s="140">
        <v>0</v>
      </c>
      <c r="K25" s="140">
        <v>0</v>
      </c>
    </row>
    <row r="26" spans="1:12" ht="18.75" customHeight="1" thickBot="1" x14ac:dyDescent="0.3">
      <c r="A26" s="9" t="s">
        <v>43</v>
      </c>
      <c r="B26" s="372" t="s">
        <v>17</v>
      </c>
      <c r="C26" s="373"/>
      <c r="D26" s="373"/>
      <c r="E26" s="373"/>
      <c r="F26" s="373"/>
      <c r="G26" s="373"/>
      <c r="H26" s="374"/>
      <c r="I26" s="141">
        <v>1225746</v>
      </c>
      <c r="J26" s="140">
        <v>10000</v>
      </c>
      <c r="K26" s="140">
        <v>10000</v>
      </c>
    </row>
    <row r="27" spans="1:12" ht="32.25" hidden="1" customHeight="1" thickBot="1" x14ac:dyDescent="0.3">
      <c r="A27" s="9" t="s">
        <v>111</v>
      </c>
      <c r="B27" s="372" t="s">
        <v>112</v>
      </c>
      <c r="C27" s="373"/>
      <c r="D27" s="373"/>
      <c r="E27" s="373"/>
      <c r="F27" s="373"/>
      <c r="G27" s="373"/>
      <c r="H27" s="374"/>
      <c r="I27" s="123" t="s">
        <v>134</v>
      </c>
      <c r="J27" s="127" t="s">
        <v>134</v>
      </c>
      <c r="K27" s="129">
        <v>0</v>
      </c>
    </row>
    <row r="28" spans="1:12" ht="19.5" customHeight="1" thickBot="1" x14ac:dyDescent="0.3">
      <c r="A28" s="10" t="s">
        <v>44</v>
      </c>
      <c r="B28" s="375" t="s">
        <v>18</v>
      </c>
      <c r="C28" s="376"/>
      <c r="D28" s="376"/>
      <c r="E28" s="376"/>
      <c r="F28" s="376"/>
      <c r="G28" s="376"/>
      <c r="H28" s="377"/>
      <c r="I28" s="133">
        <f>I29+I30</f>
        <v>34254.43</v>
      </c>
      <c r="J28" s="133">
        <f>J29</f>
        <v>30000</v>
      </c>
      <c r="K28" s="133">
        <f>K29</f>
        <v>30000</v>
      </c>
    </row>
    <row r="29" spans="1:12" s="38" customFormat="1" ht="19.5" customHeight="1" thickBot="1" x14ac:dyDescent="0.3">
      <c r="A29" s="37" t="s">
        <v>146</v>
      </c>
      <c r="B29" s="395" t="s">
        <v>147</v>
      </c>
      <c r="C29" s="396"/>
      <c r="D29" s="396"/>
      <c r="E29" s="396"/>
      <c r="F29" s="396"/>
      <c r="G29" s="396"/>
      <c r="H29" s="397"/>
      <c r="I29" s="147">
        <v>34054.43</v>
      </c>
      <c r="J29" s="146">
        <v>30000</v>
      </c>
      <c r="K29" s="146">
        <v>30000</v>
      </c>
      <c r="L29" s="46"/>
    </row>
    <row r="30" spans="1:12" ht="19.5" customHeight="1" thickBot="1" x14ac:dyDescent="0.3">
      <c r="A30" s="9" t="s">
        <v>45</v>
      </c>
      <c r="B30" s="372" t="s">
        <v>19</v>
      </c>
      <c r="C30" s="373"/>
      <c r="D30" s="373"/>
      <c r="E30" s="373"/>
      <c r="F30" s="373"/>
      <c r="G30" s="373"/>
      <c r="H30" s="374"/>
      <c r="I30" s="141">
        <v>200</v>
      </c>
      <c r="J30" s="140">
        <v>0</v>
      </c>
      <c r="K30" s="140">
        <v>0</v>
      </c>
    </row>
    <row r="31" spans="1:12" ht="31.5" customHeight="1" x14ac:dyDescent="0.25">
      <c r="A31" s="18" t="s">
        <v>46</v>
      </c>
      <c r="B31" s="389" t="s">
        <v>86</v>
      </c>
      <c r="C31" s="390"/>
      <c r="D31" s="390"/>
      <c r="E31" s="390"/>
      <c r="F31" s="390"/>
      <c r="G31" s="390"/>
      <c r="H31" s="391"/>
      <c r="I31" s="148">
        <f>I32+I33</f>
        <v>2364774.62</v>
      </c>
      <c r="J31" s="145">
        <f>J32+J33</f>
        <v>0</v>
      </c>
      <c r="K31" s="145">
        <f>K32+K33</f>
        <v>0</v>
      </c>
    </row>
    <row r="32" spans="1:12" ht="24.75" customHeight="1" x14ac:dyDescent="0.25">
      <c r="A32" s="19" t="s">
        <v>47</v>
      </c>
      <c r="B32" s="392" t="s">
        <v>20</v>
      </c>
      <c r="C32" s="385"/>
      <c r="D32" s="385"/>
      <c r="E32" s="385"/>
      <c r="F32" s="385"/>
      <c r="G32" s="385"/>
      <c r="H32" s="393"/>
      <c r="I32" s="138">
        <v>2030174.62</v>
      </c>
      <c r="J32" s="144">
        <v>0</v>
      </c>
      <c r="K32" s="144">
        <v>0</v>
      </c>
    </row>
    <row r="33" spans="1:12" ht="30.75" customHeight="1" x14ac:dyDescent="0.25">
      <c r="A33" s="19" t="s">
        <v>158</v>
      </c>
      <c r="B33" s="392" t="s">
        <v>159</v>
      </c>
      <c r="C33" s="385"/>
      <c r="D33" s="385"/>
      <c r="E33" s="385"/>
      <c r="F33" s="385"/>
      <c r="G33" s="385"/>
      <c r="H33" s="393"/>
      <c r="I33" s="138">
        <v>334600</v>
      </c>
      <c r="J33" s="144">
        <v>0</v>
      </c>
      <c r="K33" s="144">
        <v>0</v>
      </c>
    </row>
    <row r="34" spans="1:12" ht="24" customHeight="1" x14ac:dyDescent="0.25">
      <c r="A34" s="20" t="s">
        <v>177</v>
      </c>
      <c r="B34" s="386" t="s">
        <v>22</v>
      </c>
      <c r="C34" s="387"/>
      <c r="D34" s="387"/>
      <c r="E34" s="387"/>
      <c r="F34" s="387"/>
      <c r="G34" s="387"/>
      <c r="H34" s="394"/>
      <c r="I34" s="145">
        <f>I35</f>
        <v>7000</v>
      </c>
      <c r="J34" s="145">
        <f>J35</f>
        <v>7000</v>
      </c>
      <c r="K34" s="145">
        <f>K35</f>
        <v>7000</v>
      </c>
    </row>
    <row r="35" spans="1:12" ht="28.5" customHeight="1" x14ac:dyDescent="0.25">
      <c r="A35" s="21" t="s">
        <v>59</v>
      </c>
      <c r="B35" s="363" t="s">
        <v>60</v>
      </c>
      <c r="C35" s="364"/>
      <c r="D35" s="364"/>
      <c r="E35" s="364"/>
      <c r="F35" s="364"/>
      <c r="G35" s="364"/>
      <c r="H35" s="365"/>
      <c r="I35" s="144">
        <v>7000</v>
      </c>
      <c r="J35" s="144">
        <v>7000</v>
      </c>
      <c r="K35" s="144">
        <v>7000</v>
      </c>
    </row>
    <row r="36" spans="1:12" ht="22.5" customHeight="1" x14ac:dyDescent="0.25">
      <c r="A36" s="20" t="s">
        <v>87</v>
      </c>
      <c r="B36" s="386" t="s">
        <v>21</v>
      </c>
      <c r="C36" s="387"/>
      <c r="D36" s="387"/>
      <c r="E36" s="387"/>
      <c r="F36" s="387"/>
      <c r="G36" s="387"/>
      <c r="H36" s="388"/>
      <c r="I36" s="149">
        <f>I37</f>
        <v>11200</v>
      </c>
      <c r="J36" s="149">
        <f>J37</f>
        <v>0</v>
      </c>
      <c r="K36" s="149">
        <f>K37</f>
        <v>0</v>
      </c>
    </row>
    <row r="37" spans="1:12" s="15" customFormat="1" ht="22.5" customHeight="1" x14ac:dyDescent="0.25">
      <c r="A37" s="21" t="s">
        <v>88</v>
      </c>
      <c r="B37" s="363" t="s">
        <v>89</v>
      </c>
      <c r="C37" s="364"/>
      <c r="D37" s="364"/>
      <c r="E37" s="364"/>
      <c r="F37" s="364"/>
      <c r="G37" s="364"/>
      <c r="H37" s="365"/>
      <c r="I37" s="150">
        <v>11200</v>
      </c>
      <c r="J37" s="150">
        <v>0</v>
      </c>
      <c r="K37" s="150">
        <v>0</v>
      </c>
      <c r="L37" s="43"/>
    </row>
    <row r="38" spans="1:12" ht="22.5" customHeight="1" thickBot="1" x14ac:dyDescent="0.3">
      <c r="A38" s="10" t="s">
        <v>90</v>
      </c>
      <c r="B38" s="401" t="s">
        <v>91</v>
      </c>
      <c r="C38" s="402"/>
      <c r="D38" s="402"/>
      <c r="E38" s="402"/>
      <c r="F38" s="402"/>
      <c r="G38" s="402"/>
      <c r="H38" s="403"/>
      <c r="I38" s="142">
        <f>I39</f>
        <v>96000</v>
      </c>
      <c r="J38" s="151">
        <f>J39</f>
        <v>104100</v>
      </c>
      <c r="K38" s="151">
        <f>K39</f>
        <v>104100</v>
      </c>
    </row>
    <row r="39" spans="1:12" ht="19.5" customHeight="1" thickBot="1" x14ac:dyDescent="0.3">
      <c r="A39" s="9" t="s">
        <v>92</v>
      </c>
      <c r="B39" s="372" t="s">
        <v>93</v>
      </c>
      <c r="C39" s="373"/>
      <c r="D39" s="373"/>
      <c r="E39" s="373"/>
      <c r="F39" s="373"/>
      <c r="G39" s="373"/>
      <c r="H39" s="374"/>
      <c r="I39" s="134">
        <v>96000</v>
      </c>
      <c r="J39" s="143">
        <v>104100</v>
      </c>
      <c r="K39" s="143">
        <v>104100</v>
      </c>
    </row>
    <row r="40" spans="1:12" ht="19.5" customHeight="1" thickBot="1" x14ac:dyDescent="0.3">
      <c r="A40" s="47"/>
      <c r="B40" s="369" t="s">
        <v>28</v>
      </c>
      <c r="C40" s="370"/>
      <c r="D40" s="370"/>
      <c r="E40" s="370"/>
      <c r="F40" s="370"/>
      <c r="G40" s="370"/>
      <c r="H40" s="371"/>
      <c r="I40" s="133">
        <f>I10+I16+I18+I20+I24+I28+I31+I34+I36+I38</f>
        <v>9471017.0599999987</v>
      </c>
      <c r="J40" s="133">
        <f>J10+J16+J18+J20+J24+J28+J31+J34+J36+J38</f>
        <v>7421983</v>
      </c>
      <c r="K40" s="133">
        <f>K10+K16+K18+K20+K24+K28+K31+K34+K36+K38</f>
        <v>7573883</v>
      </c>
    </row>
    <row r="41" spans="1:12" s="23" customFormat="1" ht="10.5" customHeight="1" x14ac:dyDescent="0.25">
      <c r="A41" s="48"/>
      <c r="B41" s="22"/>
      <c r="C41" s="22"/>
      <c r="D41" s="22"/>
      <c r="E41" s="31"/>
      <c r="F41" s="31"/>
      <c r="G41" s="31"/>
      <c r="H41" s="31"/>
      <c r="I41" s="31"/>
      <c r="J41" s="31"/>
      <c r="K41" s="166"/>
      <c r="L41" s="46"/>
    </row>
    <row r="42" spans="1:12" s="23" customFormat="1" ht="7.5" customHeight="1" x14ac:dyDescent="0.25">
      <c r="A42" s="48"/>
      <c r="B42" s="22"/>
      <c r="C42" s="22"/>
      <c r="D42" s="22"/>
      <c r="E42" s="31"/>
      <c r="F42" s="31"/>
      <c r="G42" s="31"/>
      <c r="H42" s="31"/>
      <c r="I42" s="31"/>
      <c r="J42" s="31"/>
      <c r="K42" s="166"/>
      <c r="L42" s="46"/>
    </row>
    <row r="43" spans="1:12" s="23" customFormat="1" ht="10.5" hidden="1" customHeight="1" x14ac:dyDescent="0.25">
      <c r="A43" s="48"/>
      <c r="B43" s="22"/>
      <c r="C43" s="22"/>
      <c r="D43" s="22"/>
      <c r="E43" s="31"/>
      <c r="F43" s="31"/>
      <c r="G43" s="31"/>
      <c r="H43" s="31"/>
      <c r="I43" s="31"/>
      <c r="J43" s="31"/>
      <c r="K43" s="166"/>
      <c r="L43" s="46"/>
    </row>
    <row r="44" spans="1:12" s="23" customFormat="1" ht="10.5" hidden="1" customHeight="1" x14ac:dyDescent="0.25">
      <c r="A44" s="48"/>
      <c r="B44" s="22"/>
      <c r="C44" s="22"/>
      <c r="D44" s="22"/>
      <c r="E44" s="31"/>
      <c r="F44" s="31"/>
      <c r="G44" s="31"/>
      <c r="H44" s="31"/>
      <c r="I44" s="31"/>
      <c r="J44" s="31"/>
      <c r="K44" s="166"/>
      <c r="L44" s="46"/>
    </row>
    <row r="45" spans="1:12" s="23" customFormat="1" ht="10.5" hidden="1" customHeight="1" x14ac:dyDescent="0.25">
      <c r="A45" s="48"/>
      <c r="B45" s="22"/>
      <c r="C45" s="22"/>
      <c r="D45" s="22"/>
      <c r="E45" s="31"/>
      <c r="F45" s="31"/>
      <c r="G45" s="31"/>
      <c r="H45" s="31"/>
      <c r="I45" s="31"/>
      <c r="J45" s="31"/>
      <c r="K45" s="166"/>
      <c r="L45" s="46"/>
    </row>
    <row r="46" spans="1:12" s="23" customFormat="1" ht="10.5" hidden="1" customHeight="1" x14ac:dyDescent="0.25">
      <c r="A46" s="48"/>
      <c r="B46" s="22"/>
      <c r="C46" s="22"/>
      <c r="D46" s="22"/>
      <c r="E46" s="31"/>
      <c r="F46" s="31"/>
      <c r="G46" s="31"/>
      <c r="H46" s="31"/>
      <c r="I46" s="31"/>
      <c r="J46" s="31"/>
      <c r="K46" s="166"/>
      <c r="L46" s="46"/>
    </row>
    <row r="47" spans="1:12" s="23" customFormat="1" ht="10.5" hidden="1" customHeight="1" x14ac:dyDescent="0.25">
      <c r="A47" s="48"/>
      <c r="B47" s="22"/>
      <c r="C47" s="22"/>
      <c r="D47" s="22"/>
      <c r="E47" s="31"/>
      <c r="F47" s="31"/>
      <c r="G47" s="31"/>
      <c r="H47" s="31"/>
      <c r="I47" s="31"/>
      <c r="J47" s="31"/>
      <c r="K47" s="166"/>
      <c r="L47" s="46"/>
    </row>
    <row r="48" spans="1:12" s="23" customFormat="1" ht="10.5" hidden="1" customHeight="1" x14ac:dyDescent="0.25">
      <c r="A48" s="48"/>
      <c r="B48" s="22"/>
      <c r="C48" s="22"/>
      <c r="D48" s="22"/>
      <c r="E48" s="31"/>
      <c r="F48" s="31"/>
      <c r="G48" s="31"/>
      <c r="H48" s="31"/>
      <c r="I48" s="31"/>
      <c r="J48" s="31"/>
      <c r="K48" s="166"/>
      <c r="L48" s="46"/>
    </row>
    <row r="49" spans="1:12" s="23" customFormat="1" ht="10.5" hidden="1" customHeight="1" x14ac:dyDescent="0.25">
      <c r="A49" s="48"/>
      <c r="B49" s="22"/>
      <c r="C49" s="22"/>
      <c r="D49" s="22"/>
      <c r="E49" s="31"/>
      <c r="F49" s="31"/>
      <c r="G49" s="31"/>
      <c r="H49" s="31"/>
      <c r="I49" s="31"/>
      <c r="J49" s="31"/>
      <c r="K49" s="166"/>
      <c r="L49" s="46"/>
    </row>
    <row r="50" spans="1:12" s="23" customFormat="1" ht="10.5" hidden="1" customHeight="1" x14ac:dyDescent="0.25">
      <c r="A50" s="48"/>
      <c r="B50" s="22"/>
      <c r="C50" s="22"/>
      <c r="D50" s="22"/>
      <c r="E50" s="31"/>
      <c r="F50" s="31"/>
      <c r="G50" s="31"/>
      <c r="H50" s="31"/>
      <c r="I50" s="31"/>
      <c r="J50" s="31"/>
      <c r="K50" s="166"/>
      <c r="L50" s="46"/>
    </row>
    <row r="51" spans="1:12" s="23" customFormat="1" ht="10.5" hidden="1" customHeight="1" x14ac:dyDescent="0.25">
      <c r="A51" s="48"/>
      <c r="B51" s="22"/>
      <c r="C51" s="22"/>
      <c r="D51" s="22"/>
      <c r="E51" s="31"/>
      <c r="F51" s="31"/>
      <c r="G51" s="31"/>
      <c r="H51" s="31"/>
      <c r="I51" s="31"/>
      <c r="J51" s="31"/>
      <c r="K51" s="166"/>
      <c r="L51" s="46"/>
    </row>
    <row r="52" spans="1:12" s="23" customFormat="1" ht="10.5" hidden="1" customHeight="1" x14ac:dyDescent="0.25">
      <c r="A52" s="48"/>
      <c r="B52" s="22"/>
      <c r="C52" s="22"/>
      <c r="D52" s="22"/>
      <c r="E52" s="31"/>
      <c r="F52" s="31"/>
      <c r="G52" s="31"/>
      <c r="H52" s="31"/>
      <c r="I52" s="31"/>
      <c r="J52" s="31"/>
      <c r="K52" s="166"/>
      <c r="L52" s="46"/>
    </row>
    <row r="53" spans="1:12" s="23" customFormat="1" ht="10.5" hidden="1" customHeight="1" x14ac:dyDescent="0.25">
      <c r="A53" s="48"/>
      <c r="B53" s="22"/>
      <c r="C53" s="22"/>
      <c r="D53" s="22"/>
      <c r="E53" s="31"/>
      <c r="F53" s="31"/>
      <c r="G53" s="31"/>
      <c r="H53" s="31"/>
      <c r="I53" s="31"/>
      <c r="J53" s="31"/>
      <c r="K53" s="166"/>
      <c r="L53" s="46"/>
    </row>
    <row r="54" spans="1:12" s="23" customFormat="1" ht="10.5" hidden="1" customHeight="1" x14ac:dyDescent="0.25">
      <c r="A54" s="48"/>
      <c r="B54" s="22"/>
      <c r="C54" s="22"/>
      <c r="D54" s="22"/>
      <c r="E54" s="31"/>
      <c r="F54" s="31"/>
      <c r="G54" s="31"/>
      <c r="H54" s="31"/>
      <c r="I54" s="31"/>
      <c r="J54" s="31"/>
      <c r="K54" s="166"/>
      <c r="L54" s="46"/>
    </row>
    <row r="55" spans="1:12" s="23" customFormat="1" ht="10.5" hidden="1" customHeight="1" x14ac:dyDescent="0.25">
      <c r="A55" s="48"/>
      <c r="B55" s="22"/>
      <c r="C55" s="22"/>
      <c r="D55" s="22"/>
      <c r="E55" s="31"/>
      <c r="F55" s="31"/>
      <c r="G55" s="31"/>
      <c r="H55" s="31"/>
      <c r="I55" s="31"/>
      <c r="J55" s="31"/>
      <c r="K55" s="166"/>
      <c r="L55" s="46"/>
    </row>
    <row r="56" spans="1:12" ht="12" customHeight="1" x14ac:dyDescent="0.25">
      <c r="A56" s="398" t="s">
        <v>178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</row>
    <row r="57" spans="1:12" ht="15" customHeight="1" x14ac:dyDescent="0.25">
      <c r="A57" s="305" t="s">
        <v>141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</row>
    <row r="58" spans="1:12" ht="14.25" customHeight="1" x14ac:dyDescent="0.25">
      <c r="A58" s="305" t="s">
        <v>32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</row>
    <row r="59" spans="1:12" ht="15.75" customHeight="1" x14ac:dyDescent="0.25">
      <c r="A59" s="305" t="s">
        <v>31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</row>
    <row r="60" spans="1:12" ht="14.25" customHeight="1" x14ac:dyDescent="0.25">
      <c r="A60" s="305" t="s">
        <v>207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</row>
    <row r="61" spans="1:12" ht="3.75" customHeight="1" x14ac:dyDescent="0.25">
      <c r="A61" s="2"/>
    </row>
    <row r="62" spans="1:12" ht="47.25" customHeight="1" x14ac:dyDescent="0.25">
      <c r="A62" s="361" t="s">
        <v>183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</row>
    <row r="63" spans="1:12" hidden="1" x14ac:dyDescent="0.25">
      <c r="A63" s="3"/>
    </row>
    <row r="64" spans="1:12" ht="22.5" customHeight="1" x14ac:dyDescent="0.25">
      <c r="A64" s="404" t="s">
        <v>23</v>
      </c>
      <c r="B64" s="404"/>
      <c r="C64" s="404"/>
      <c r="D64" s="404"/>
      <c r="E64" s="404"/>
      <c r="F64" s="404"/>
      <c r="G64" s="404"/>
      <c r="H64" s="404"/>
      <c r="I64" s="405"/>
      <c r="J64" s="405"/>
      <c r="K64" s="405"/>
    </row>
    <row r="65" spans="1:12" s="12" customFormat="1" ht="161.25" customHeight="1" x14ac:dyDescent="0.25">
      <c r="A65" s="411" t="s">
        <v>3</v>
      </c>
      <c r="B65" s="412"/>
      <c r="C65" s="413"/>
      <c r="D65" s="406" t="s">
        <v>24</v>
      </c>
      <c r="E65" s="407"/>
      <c r="F65" s="92" t="s">
        <v>25</v>
      </c>
      <c r="G65" s="49" t="s">
        <v>154</v>
      </c>
      <c r="H65" s="92" t="s">
        <v>155</v>
      </c>
      <c r="I65" s="78" t="s">
        <v>163</v>
      </c>
      <c r="J65" s="78" t="s">
        <v>176</v>
      </c>
      <c r="K65" s="180" t="s">
        <v>182</v>
      </c>
      <c r="L65" s="50"/>
    </row>
    <row r="66" spans="1:12" s="11" customFormat="1" ht="17.25" customHeight="1" x14ac:dyDescent="0.2">
      <c r="A66" s="306">
        <v>1</v>
      </c>
      <c r="B66" s="307"/>
      <c r="C66" s="308"/>
      <c r="D66" s="294">
        <v>2</v>
      </c>
      <c r="E66" s="295"/>
      <c r="F66" s="51">
        <v>3</v>
      </c>
      <c r="G66" s="51">
        <v>4</v>
      </c>
      <c r="H66" s="51">
        <v>5</v>
      </c>
      <c r="I66" s="119">
        <v>6</v>
      </c>
      <c r="J66" s="119">
        <v>7</v>
      </c>
      <c r="K66" s="167">
        <v>8</v>
      </c>
      <c r="L66" s="52"/>
    </row>
    <row r="67" spans="1:12" s="41" customFormat="1" ht="30.75" customHeight="1" x14ac:dyDescent="0.25">
      <c r="A67" s="249" t="s">
        <v>4</v>
      </c>
      <c r="B67" s="250"/>
      <c r="C67" s="251"/>
      <c r="D67" s="399" t="s">
        <v>48</v>
      </c>
      <c r="E67" s="400"/>
      <c r="F67" s="53" t="s">
        <v>49</v>
      </c>
      <c r="G67" s="53"/>
      <c r="H67" s="53"/>
      <c r="I67" s="155">
        <f>I68+I71+I80+I86+I90</f>
        <v>2956195.21</v>
      </c>
      <c r="J67" s="155">
        <f>J68+J71+J80+J83+J86+J89</f>
        <v>5951700</v>
      </c>
      <c r="K67" s="155">
        <f>K68+K71+K80+K83+K86+K89</f>
        <v>6017500</v>
      </c>
      <c r="L67" s="54"/>
    </row>
    <row r="68" spans="1:12" ht="63" customHeight="1" x14ac:dyDescent="0.25">
      <c r="A68" s="260" t="s">
        <v>5</v>
      </c>
      <c r="B68" s="261"/>
      <c r="C68" s="262"/>
      <c r="D68" s="292" t="s">
        <v>48</v>
      </c>
      <c r="E68" s="293"/>
      <c r="F68" s="55" t="s">
        <v>50</v>
      </c>
      <c r="G68" s="55"/>
      <c r="H68" s="55"/>
      <c r="I68" s="155">
        <f>I70</f>
        <v>698174.58</v>
      </c>
      <c r="J68" s="155">
        <f>J69</f>
        <v>698174.58</v>
      </c>
      <c r="K68" s="155">
        <f t="shared" ref="K68" si="3">K69</f>
        <v>698174.58</v>
      </c>
    </row>
    <row r="69" spans="1:12" ht="51" customHeight="1" x14ac:dyDescent="0.25">
      <c r="A69" s="235" t="s">
        <v>113</v>
      </c>
      <c r="B69" s="236"/>
      <c r="C69" s="237"/>
      <c r="D69" s="292" t="s">
        <v>48</v>
      </c>
      <c r="E69" s="293"/>
      <c r="F69" s="55" t="s">
        <v>50</v>
      </c>
      <c r="G69" s="55" t="s">
        <v>148</v>
      </c>
      <c r="H69" s="55"/>
      <c r="I69" s="155">
        <f>I70</f>
        <v>698174.58</v>
      </c>
      <c r="J69" s="155">
        <f t="shared" ref="J69:K69" si="4">J70</f>
        <v>698174.58</v>
      </c>
      <c r="K69" s="155">
        <f t="shared" si="4"/>
        <v>698174.58</v>
      </c>
    </row>
    <row r="70" spans="1:12" s="34" customFormat="1" ht="52.5" customHeight="1" x14ac:dyDescent="0.2">
      <c r="A70" s="275" t="s">
        <v>115</v>
      </c>
      <c r="B70" s="276"/>
      <c r="C70" s="277"/>
      <c r="D70" s="294" t="s">
        <v>48</v>
      </c>
      <c r="E70" s="295"/>
      <c r="F70" s="51" t="s">
        <v>50</v>
      </c>
      <c r="G70" s="51" t="s">
        <v>148</v>
      </c>
      <c r="H70" s="51" t="s">
        <v>116</v>
      </c>
      <c r="I70" s="207">
        <v>698174.58</v>
      </c>
      <c r="J70" s="157">
        <v>698174.58</v>
      </c>
      <c r="K70" s="157">
        <v>698174.58</v>
      </c>
      <c r="L70" s="56"/>
    </row>
    <row r="71" spans="1:12" s="15" customFormat="1" ht="60" customHeight="1" x14ac:dyDescent="0.25">
      <c r="A71" s="422" t="s">
        <v>6</v>
      </c>
      <c r="B71" s="423"/>
      <c r="C71" s="424"/>
      <c r="D71" s="284" t="s">
        <v>48</v>
      </c>
      <c r="E71" s="285"/>
      <c r="F71" s="57" t="s">
        <v>51</v>
      </c>
      <c r="G71" s="57"/>
      <c r="H71" s="57"/>
      <c r="I71" s="155">
        <f>I72+I77</f>
        <v>2144138.63</v>
      </c>
      <c r="J71" s="155">
        <f t="shared" ref="J71:K71" si="5">J72+J77</f>
        <v>2000409</v>
      </c>
      <c r="K71" s="155">
        <f t="shared" si="5"/>
        <v>2010409</v>
      </c>
      <c r="L71" s="43"/>
    </row>
    <row r="72" spans="1:12" ht="44.25" customHeight="1" x14ac:dyDescent="0.25">
      <c r="A72" s="266" t="s">
        <v>113</v>
      </c>
      <c r="B72" s="267"/>
      <c r="C72" s="268"/>
      <c r="D72" s="312" t="s">
        <v>48</v>
      </c>
      <c r="E72" s="313"/>
      <c r="F72" s="58" t="s">
        <v>51</v>
      </c>
      <c r="G72" s="58" t="s">
        <v>148</v>
      </c>
      <c r="H72" s="58"/>
      <c r="I72" s="155">
        <f>I73+I74+I75</f>
        <v>2140538.63</v>
      </c>
      <c r="J72" s="155">
        <f t="shared" ref="J72:K72" si="6">J73+J74+J75+J76</f>
        <v>1996809</v>
      </c>
      <c r="K72" s="155">
        <f t="shared" si="6"/>
        <v>2006809</v>
      </c>
    </row>
    <row r="73" spans="1:12" s="34" customFormat="1" ht="60" customHeight="1" x14ac:dyDescent="0.2">
      <c r="A73" s="275" t="s">
        <v>115</v>
      </c>
      <c r="B73" s="276"/>
      <c r="C73" s="277"/>
      <c r="D73" s="294" t="s">
        <v>48</v>
      </c>
      <c r="E73" s="295"/>
      <c r="F73" s="51" t="s">
        <v>51</v>
      </c>
      <c r="G73" s="51" t="s">
        <v>148</v>
      </c>
      <c r="H73" s="51" t="s">
        <v>116</v>
      </c>
      <c r="I73" s="208">
        <v>1609670.99</v>
      </c>
      <c r="J73" s="157">
        <v>1540809</v>
      </c>
      <c r="K73" s="157">
        <v>1540809</v>
      </c>
      <c r="L73" s="56"/>
    </row>
    <row r="74" spans="1:12" s="34" customFormat="1" ht="24.75" customHeight="1" x14ac:dyDescent="0.2">
      <c r="A74" s="275" t="s">
        <v>124</v>
      </c>
      <c r="B74" s="276"/>
      <c r="C74" s="277"/>
      <c r="D74" s="294" t="s">
        <v>48</v>
      </c>
      <c r="E74" s="295"/>
      <c r="F74" s="51" t="s">
        <v>51</v>
      </c>
      <c r="G74" s="51" t="s">
        <v>148</v>
      </c>
      <c r="H74" s="51" t="s">
        <v>117</v>
      </c>
      <c r="I74" s="208">
        <f>477367.64+15000+1000+16500+1000</f>
        <v>510867.64</v>
      </c>
      <c r="J74" s="157">
        <v>456000</v>
      </c>
      <c r="K74" s="157">
        <v>466000</v>
      </c>
      <c r="L74" s="56"/>
    </row>
    <row r="75" spans="1:12" s="34" customFormat="1" ht="19.5" customHeight="1" x14ac:dyDescent="0.2">
      <c r="A75" s="275" t="s">
        <v>118</v>
      </c>
      <c r="B75" s="276"/>
      <c r="C75" s="277"/>
      <c r="D75" s="294" t="s">
        <v>48</v>
      </c>
      <c r="E75" s="295"/>
      <c r="F75" s="51" t="s">
        <v>51</v>
      </c>
      <c r="G75" s="51" t="s">
        <v>148</v>
      </c>
      <c r="H75" s="51" t="s">
        <v>119</v>
      </c>
      <c r="I75" s="208">
        <v>20000</v>
      </c>
      <c r="J75" s="157"/>
      <c r="K75" s="157"/>
      <c r="L75" s="56"/>
    </row>
    <row r="76" spans="1:12" s="34" customFormat="1" ht="12.75" hidden="1" x14ac:dyDescent="0.2">
      <c r="A76" s="302" t="s">
        <v>125</v>
      </c>
      <c r="B76" s="303"/>
      <c r="C76" s="304"/>
      <c r="D76" s="181"/>
      <c r="E76" s="51" t="s">
        <v>48</v>
      </c>
      <c r="F76" s="51" t="s">
        <v>51</v>
      </c>
      <c r="G76" s="51" t="s">
        <v>114</v>
      </c>
      <c r="H76" s="51" t="s">
        <v>108</v>
      </c>
      <c r="I76" s="157"/>
      <c r="J76" s="157"/>
      <c r="K76" s="157"/>
      <c r="L76" s="56"/>
    </row>
    <row r="77" spans="1:12" s="30" customFormat="1" ht="27.75" customHeight="1" x14ac:dyDescent="0.2">
      <c r="A77" s="408" t="s">
        <v>121</v>
      </c>
      <c r="B77" s="409"/>
      <c r="C77" s="410"/>
      <c r="D77" s="284" t="s">
        <v>48</v>
      </c>
      <c r="E77" s="285"/>
      <c r="F77" s="57" t="s">
        <v>51</v>
      </c>
      <c r="G77" s="57" t="s">
        <v>149</v>
      </c>
      <c r="H77" s="57"/>
      <c r="I77" s="155">
        <f>I79</f>
        <v>3600</v>
      </c>
      <c r="J77" s="155">
        <f t="shared" ref="J77:K77" si="7">J79</f>
        <v>3600</v>
      </c>
      <c r="K77" s="155">
        <f t="shared" si="7"/>
        <v>3600</v>
      </c>
      <c r="L77" s="59"/>
    </row>
    <row r="78" spans="1:12" hidden="1" x14ac:dyDescent="0.25">
      <c r="A78" s="302" t="s">
        <v>118</v>
      </c>
      <c r="B78" s="303"/>
      <c r="C78" s="304"/>
      <c r="D78" s="181"/>
      <c r="E78" s="51" t="s">
        <v>48</v>
      </c>
      <c r="F78" s="51" t="s">
        <v>51</v>
      </c>
      <c r="G78" s="51" t="s">
        <v>122</v>
      </c>
      <c r="H78" s="51" t="s">
        <v>119</v>
      </c>
      <c r="I78" s="157"/>
      <c r="J78" s="157"/>
      <c r="K78" s="157"/>
    </row>
    <row r="79" spans="1:12" ht="24.75" customHeight="1" x14ac:dyDescent="0.25">
      <c r="A79" s="302" t="s">
        <v>124</v>
      </c>
      <c r="B79" s="303"/>
      <c r="C79" s="304"/>
      <c r="D79" s="294" t="s">
        <v>48</v>
      </c>
      <c r="E79" s="295"/>
      <c r="F79" s="51" t="s">
        <v>51</v>
      </c>
      <c r="G79" s="51" t="s">
        <v>149</v>
      </c>
      <c r="H79" s="51" t="s">
        <v>117</v>
      </c>
      <c r="I79" s="208">
        <v>3600</v>
      </c>
      <c r="J79" s="157">
        <v>3600</v>
      </c>
      <c r="K79" s="157">
        <v>3600</v>
      </c>
    </row>
    <row r="80" spans="1:12" s="13" customFormat="1" ht="41.25" customHeight="1" x14ac:dyDescent="0.2">
      <c r="A80" s="266" t="s">
        <v>107</v>
      </c>
      <c r="B80" s="267"/>
      <c r="C80" s="268"/>
      <c r="D80" s="312" t="s">
        <v>48</v>
      </c>
      <c r="E80" s="313"/>
      <c r="F80" s="58" t="s">
        <v>56</v>
      </c>
      <c r="G80" s="58"/>
      <c r="H80" s="58"/>
      <c r="I80" s="155">
        <f>I81</f>
        <v>34882</v>
      </c>
      <c r="J80" s="155">
        <f t="shared" ref="J80:K81" si="8">J81</f>
        <v>0</v>
      </c>
      <c r="K80" s="155">
        <f t="shared" si="8"/>
        <v>0</v>
      </c>
      <c r="L80" s="60"/>
    </row>
    <row r="81" spans="1:12" s="12" customFormat="1" ht="41.25" customHeight="1" x14ac:dyDescent="0.25">
      <c r="A81" s="296" t="s">
        <v>113</v>
      </c>
      <c r="B81" s="297"/>
      <c r="C81" s="298"/>
      <c r="D81" s="292" t="s">
        <v>48</v>
      </c>
      <c r="E81" s="293"/>
      <c r="F81" s="55" t="s">
        <v>56</v>
      </c>
      <c r="G81" s="55" t="s">
        <v>148</v>
      </c>
      <c r="H81" s="55"/>
      <c r="I81" s="155">
        <f>I82</f>
        <v>34882</v>
      </c>
      <c r="J81" s="155">
        <f t="shared" si="8"/>
        <v>0</v>
      </c>
      <c r="K81" s="155">
        <f t="shared" si="8"/>
        <v>0</v>
      </c>
      <c r="L81" s="50"/>
    </row>
    <row r="82" spans="1:12" ht="24.75" customHeight="1" x14ac:dyDescent="0.25">
      <c r="A82" s="275" t="s">
        <v>120</v>
      </c>
      <c r="B82" s="276"/>
      <c r="C82" s="277"/>
      <c r="D82" s="294" t="s">
        <v>48</v>
      </c>
      <c r="E82" s="295"/>
      <c r="F82" s="51" t="s">
        <v>56</v>
      </c>
      <c r="G82" s="51" t="s">
        <v>148</v>
      </c>
      <c r="H82" s="51" t="s">
        <v>108</v>
      </c>
      <c r="I82" s="209">
        <v>34882</v>
      </c>
      <c r="J82" s="157"/>
      <c r="K82" s="157">
        <v>0</v>
      </c>
    </row>
    <row r="83" spans="1:12" ht="36.75" hidden="1" customHeight="1" x14ac:dyDescent="0.25">
      <c r="A83" s="272" t="s">
        <v>7</v>
      </c>
      <c r="B83" s="273"/>
      <c r="C83" s="274"/>
      <c r="D83" s="186"/>
      <c r="E83" s="55" t="s">
        <v>48</v>
      </c>
      <c r="F83" s="55" t="s">
        <v>52</v>
      </c>
      <c r="G83" s="55"/>
      <c r="H83" s="55"/>
      <c r="I83" s="155" t="str">
        <f>I84</f>
        <v>0</v>
      </c>
      <c r="J83" s="155">
        <f t="shared" ref="J83:K84" si="9">J84</f>
        <v>0</v>
      </c>
      <c r="K83" s="155">
        <f t="shared" si="9"/>
        <v>0</v>
      </c>
    </row>
    <row r="84" spans="1:12" s="33" customFormat="1" ht="55.5" hidden="1" customHeight="1" x14ac:dyDescent="0.2">
      <c r="A84" s="266" t="s">
        <v>121</v>
      </c>
      <c r="B84" s="267"/>
      <c r="C84" s="268"/>
      <c r="D84" s="182"/>
      <c r="E84" s="58" t="s">
        <v>48</v>
      </c>
      <c r="F84" s="58" t="s">
        <v>52</v>
      </c>
      <c r="G84" s="58" t="s">
        <v>122</v>
      </c>
      <c r="H84" s="58"/>
      <c r="I84" s="155" t="str">
        <f>I85</f>
        <v>0</v>
      </c>
      <c r="J84" s="155">
        <f t="shared" si="9"/>
        <v>0</v>
      </c>
      <c r="K84" s="155">
        <f t="shared" si="9"/>
        <v>0</v>
      </c>
      <c r="L84" s="61"/>
    </row>
    <row r="85" spans="1:12" s="29" customFormat="1" ht="15" hidden="1" customHeight="1" x14ac:dyDescent="0.25">
      <c r="A85" s="269" t="s">
        <v>118</v>
      </c>
      <c r="B85" s="270"/>
      <c r="C85" s="271"/>
      <c r="D85" s="187"/>
      <c r="E85" s="51" t="s">
        <v>48</v>
      </c>
      <c r="F85" s="51" t="s">
        <v>52</v>
      </c>
      <c r="G85" s="51" t="s">
        <v>122</v>
      </c>
      <c r="H85" s="51" t="s">
        <v>119</v>
      </c>
      <c r="I85" s="157" t="s">
        <v>134</v>
      </c>
      <c r="J85" s="157"/>
      <c r="K85" s="157"/>
      <c r="L85" s="62"/>
    </row>
    <row r="86" spans="1:12" ht="23.25" customHeight="1" x14ac:dyDescent="0.25">
      <c r="A86" s="272" t="s">
        <v>8</v>
      </c>
      <c r="B86" s="273"/>
      <c r="C86" s="274"/>
      <c r="D86" s="312" t="s">
        <v>48</v>
      </c>
      <c r="E86" s="313"/>
      <c r="F86" s="58" t="s">
        <v>94</v>
      </c>
      <c r="G86" s="58"/>
      <c r="H86" s="58"/>
      <c r="I86" s="155">
        <f>I87</f>
        <v>50000</v>
      </c>
      <c r="J86" s="155">
        <f t="shared" ref="J86:K87" si="10">J87</f>
        <v>2000</v>
      </c>
      <c r="K86" s="155">
        <f t="shared" si="10"/>
        <v>2000</v>
      </c>
    </row>
    <row r="87" spans="1:12" s="15" customFormat="1" ht="40.5" customHeight="1" x14ac:dyDescent="0.25">
      <c r="A87" s="266" t="s">
        <v>121</v>
      </c>
      <c r="B87" s="267"/>
      <c r="C87" s="268"/>
      <c r="D87" s="292" t="s">
        <v>48</v>
      </c>
      <c r="E87" s="293"/>
      <c r="F87" s="55" t="s">
        <v>94</v>
      </c>
      <c r="G87" s="55" t="s">
        <v>149</v>
      </c>
      <c r="H87" s="55"/>
      <c r="I87" s="155">
        <f>I88</f>
        <v>50000</v>
      </c>
      <c r="J87" s="155">
        <f t="shared" si="10"/>
        <v>2000</v>
      </c>
      <c r="K87" s="155">
        <f t="shared" si="10"/>
        <v>2000</v>
      </c>
      <c r="L87" s="43"/>
    </row>
    <row r="88" spans="1:12" s="29" customFormat="1" ht="18.75" customHeight="1" x14ac:dyDescent="0.25">
      <c r="A88" s="269" t="s">
        <v>118</v>
      </c>
      <c r="B88" s="270"/>
      <c r="C88" s="271"/>
      <c r="D88" s="294" t="s">
        <v>48</v>
      </c>
      <c r="E88" s="295"/>
      <c r="F88" s="51" t="s">
        <v>94</v>
      </c>
      <c r="G88" s="51" t="s">
        <v>149</v>
      </c>
      <c r="H88" s="51" t="s">
        <v>119</v>
      </c>
      <c r="I88" s="208">
        <v>50000</v>
      </c>
      <c r="J88" s="157">
        <v>2000</v>
      </c>
      <c r="K88" s="157">
        <v>2000</v>
      </c>
      <c r="L88" s="62"/>
    </row>
    <row r="89" spans="1:12" s="15" customFormat="1" ht="20.25" customHeight="1" x14ac:dyDescent="0.25">
      <c r="A89" s="299" t="s">
        <v>9</v>
      </c>
      <c r="B89" s="300"/>
      <c r="C89" s="301"/>
      <c r="D89" s="284" t="s">
        <v>48</v>
      </c>
      <c r="E89" s="285"/>
      <c r="F89" s="57" t="s">
        <v>95</v>
      </c>
      <c r="G89" s="57"/>
      <c r="H89" s="57"/>
      <c r="I89" s="155">
        <f>I90</f>
        <v>29000</v>
      </c>
      <c r="J89" s="155">
        <f t="shared" ref="J89:K89" si="11">J90</f>
        <v>3251116.42</v>
      </c>
      <c r="K89" s="155">
        <f t="shared" si="11"/>
        <v>3306916.42</v>
      </c>
      <c r="L89" s="43"/>
    </row>
    <row r="90" spans="1:12" s="13" customFormat="1" ht="36.75" customHeight="1" x14ac:dyDescent="0.2">
      <c r="A90" s="266" t="s">
        <v>121</v>
      </c>
      <c r="B90" s="267"/>
      <c r="C90" s="268"/>
      <c r="D90" s="292" t="s">
        <v>48</v>
      </c>
      <c r="E90" s="293"/>
      <c r="F90" s="55" t="s">
        <v>95</v>
      </c>
      <c r="G90" s="55" t="s">
        <v>149</v>
      </c>
      <c r="H90" s="55"/>
      <c r="I90" s="155">
        <f>I91+I92</f>
        <v>29000</v>
      </c>
      <c r="J90" s="155">
        <f t="shared" ref="J90:K90" si="12">J92</f>
        <v>3251116.42</v>
      </c>
      <c r="K90" s="155">
        <f t="shared" si="12"/>
        <v>3306916.42</v>
      </c>
      <c r="L90" s="60"/>
    </row>
    <row r="91" spans="1:12" ht="29.25" customHeight="1" x14ac:dyDescent="0.25">
      <c r="A91" s="302" t="s">
        <v>124</v>
      </c>
      <c r="B91" s="303"/>
      <c r="C91" s="304"/>
      <c r="D91" s="294" t="s">
        <v>48</v>
      </c>
      <c r="E91" s="295"/>
      <c r="F91" s="51" t="s">
        <v>95</v>
      </c>
      <c r="G91" s="51" t="s">
        <v>149</v>
      </c>
      <c r="H91" s="51" t="s">
        <v>117</v>
      </c>
      <c r="I91" s="208">
        <v>17000</v>
      </c>
      <c r="J91" s="157"/>
      <c r="K91" s="157"/>
    </row>
    <row r="92" spans="1:12" s="29" customFormat="1" ht="19.5" customHeight="1" x14ac:dyDescent="0.25">
      <c r="A92" s="269" t="s">
        <v>118</v>
      </c>
      <c r="B92" s="270"/>
      <c r="C92" s="271"/>
      <c r="D92" s="294" t="s">
        <v>48</v>
      </c>
      <c r="E92" s="295"/>
      <c r="F92" s="51" t="s">
        <v>95</v>
      </c>
      <c r="G92" s="51" t="s">
        <v>149</v>
      </c>
      <c r="H92" s="51" t="s">
        <v>119</v>
      </c>
      <c r="I92" s="208">
        <v>12000</v>
      </c>
      <c r="J92" s="157">
        <v>3251116.42</v>
      </c>
      <c r="K92" s="157">
        <v>3306916.42</v>
      </c>
      <c r="L92" s="62"/>
    </row>
    <row r="93" spans="1:12" s="29" customFormat="1" ht="6" customHeight="1" x14ac:dyDescent="0.25">
      <c r="A93" s="263"/>
      <c r="B93" s="264"/>
      <c r="C93" s="264"/>
      <c r="D93" s="264"/>
      <c r="E93" s="264"/>
      <c r="F93" s="264"/>
      <c r="G93" s="264"/>
      <c r="H93" s="264"/>
      <c r="I93" s="264"/>
      <c r="J93" s="264"/>
      <c r="K93" s="265"/>
      <c r="L93" s="62"/>
    </row>
    <row r="94" spans="1:12" ht="18.75" x14ac:dyDescent="0.3">
      <c r="A94" s="315" t="s">
        <v>10</v>
      </c>
      <c r="B94" s="316"/>
      <c r="C94" s="317"/>
      <c r="D94" s="292" t="s">
        <v>50</v>
      </c>
      <c r="E94" s="293"/>
      <c r="F94" s="55" t="s">
        <v>49</v>
      </c>
      <c r="G94" s="55"/>
      <c r="H94" s="55"/>
      <c r="I94" s="155">
        <f>I95</f>
        <v>75900</v>
      </c>
      <c r="J94" s="155">
        <f t="shared" ref="J94:K94" si="13">J95</f>
        <v>76400</v>
      </c>
      <c r="K94" s="155">
        <f t="shared" si="13"/>
        <v>78700</v>
      </c>
    </row>
    <row r="95" spans="1:12" ht="18" customHeight="1" x14ac:dyDescent="0.25">
      <c r="A95" s="299" t="s">
        <v>11</v>
      </c>
      <c r="B95" s="300"/>
      <c r="C95" s="301"/>
      <c r="D95" s="292" t="s">
        <v>50</v>
      </c>
      <c r="E95" s="293"/>
      <c r="F95" s="55" t="s">
        <v>53</v>
      </c>
      <c r="G95" s="55"/>
      <c r="H95" s="55"/>
      <c r="I95" s="155">
        <f>I96</f>
        <v>75900</v>
      </c>
      <c r="J95" s="155">
        <f>J96</f>
        <v>76400</v>
      </c>
      <c r="K95" s="155">
        <f>K96</f>
        <v>78700</v>
      </c>
    </row>
    <row r="96" spans="1:12" s="15" customFormat="1" ht="36" customHeight="1" x14ac:dyDescent="0.25">
      <c r="A96" s="266" t="s">
        <v>121</v>
      </c>
      <c r="B96" s="267"/>
      <c r="C96" s="268"/>
      <c r="D96" s="292" t="s">
        <v>50</v>
      </c>
      <c r="E96" s="293"/>
      <c r="F96" s="55" t="s">
        <v>53</v>
      </c>
      <c r="G96" s="55" t="s">
        <v>149</v>
      </c>
      <c r="H96" s="55"/>
      <c r="I96" s="155">
        <f>I98+I97</f>
        <v>75900</v>
      </c>
      <c r="J96" s="155">
        <f>J98</f>
        <v>76400</v>
      </c>
      <c r="K96" s="155">
        <f>K98</f>
        <v>78700</v>
      </c>
      <c r="L96" s="43"/>
    </row>
    <row r="97" spans="1:14" s="15" customFormat="1" ht="36" customHeight="1" x14ac:dyDescent="0.25">
      <c r="A97" s="231"/>
      <c r="B97" s="232"/>
      <c r="C97" s="233"/>
      <c r="D97" s="229"/>
      <c r="E97" s="230" t="s">
        <v>50</v>
      </c>
      <c r="F97" s="55" t="s">
        <v>53</v>
      </c>
      <c r="G97" s="55" t="s">
        <v>149</v>
      </c>
      <c r="H97" s="55" t="s">
        <v>117</v>
      </c>
      <c r="I97" s="544">
        <v>77.73</v>
      </c>
      <c r="J97" s="155"/>
      <c r="K97" s="155"/>
      <c r="L97" s="43"/>
    </row>
    <row r="98" spans="1:14" s="29" customFormat="1" ht="58.5" customHeight="1" x14ac:dyDescent="0.25">
      <c r="A98" s="269" t="s">
        <v>115</v>
      </c>
      <c r="B98" s="270"/>
      <c r="C98" s="271"/>
      <c r="D98" s="294" t="s">
        <v>50</v>
      </c>
      <c r="E98" s="295"/>
      <c r="F98" s="51" t="s">
        <v>53</v>
      </c>
      <c r="G98" s="51" t="s">
        <v>149</v>
      </c>
      <c r="H98" s="51" t="s">
        <v>116</v>
      </c>
      <c r="I98" s="208">
        <v>75822.27</v>
      </c>
      <c r="J98" s="157">
        <v>76400</v>
      </c>
      <c r="K98" s="157">
        <v>78700</v>
      </c>
      <c r="L98" s="62"/>
    </row>
    <row r="99" spans="1:14" hidden="1" x14ac:dyDescent="0.25">
      <c r="A99" s="537" t="s">
        <v>124</v>
      </c>
      <c r="B99" s="538"/>
      <c r="C99" s="539"/>
      <c r="D99" s="194"/>
      <c r="E99" s="203" t="s">
        <v>50</v>
      </c>
      <c r="F99" s="203" t="s">
        <v>53</v>
      </c>
      <c r="G99" s="203" t="s">
        <v>149</v>
      </c>
      <c r="H99" s="203" t="s">
        <v>116</v>
      </c>
      <c r="I99" s="203" t="s">
        <v>134</v>
      </c>
      <c r="J99" s="203"/>
      <c r="K99" s="204"/>
    </row>
    <row r="100" spans="1:14" s="29" customFormat="1" ht="6.75" customHeight="1" x14ac:dyDescent="0.25">
      <c r="A100" s="478"/>
      <c r="B100" s="479"/>
      <c r="C100" s="479"/>
      <c r="D100" s="479"/>
      <c r="E100" s="479"/>
      <c r="F100" s="479"/>
      <c r="G100" s="479"/>
      <c r="H100" s="479"/>
      <c r="I100" s="479"/>
      <c r="J100" s="479"/>
      <c r="K100" s="540"/>
      <c r="L100" s="43"/>
      <c r="M100"/>
      <c r="N100"/>
    </row>
    <row r="101" spans="1:14" ht="30" customHeight="1" x14ac:dyDescent="0.25">
      <c r="A101" s="272" t="s">
        <v>12</v>
      </c>
      <c r="B101" s="273"/>
      <c r="C101" s="274"/>
      <c r="D101" s="312" t="s">
        <v>53</v>
      </c>
      <c r="E101" s="313"/>
      <c r="F101" s="58" t="s">
        <v>49</v>
      </c>
      <c r="G101" s="58"/>
      <c r="H101" s="58"/>
      <c r="I101" s="152">
        <f>I102</f>
        <v>500</v>
      </c>
      <c r="J101" s="152">
        <f t="shared" ref="J101:K101" si="14">J102</f>
        <v>0</v>
      </c>
      <c r="K101" s="155">
        <f t="shared" si="14"/>
        <v>0</v>
      </c>
      <c r="L101" s="50"/>
      <c r="M101" s="12"/>
      <c r="N101" s="12"/>
    </row>
    <row r="102" spans="1:14" s="12" customFormat="1" x14ac:dyDescent="0.25">
      <c r="A102" s="299" t="s">
        <v>13</v>
      </c>
      <c r="B102" s="300"/>
      <c r="C102" s="301"/>
      <c r="D102" s="292" t="s">
        <v>53</v>
      </c>
      <c r="E102" s="293"/>
      <c r="F102" s="55" t="s">
        <v>54</v>
      </c>
      <c r="G102" s="55"/>
      <c r="H102" s="55"/>
      <c r="I102" s="153">
        <f>I103</f>
        <v>500</v>
      </c>
      <c r="J102" s="153">
        <f>J103</f>
        <v>0</v>
      </c>
      <c r="K102" s="155">
        <f>K103</f>
        <v>0</v>
      </c>
      <c r="L102" s="43"/>
      <c r="M102" s="15"/>
      <c r="N102" s="15"/>
    </row>
    <row r="103" spans="1:14" ht="68.25" customHeight="1" x14ac:dyDescent="0.25">
      <c r="A103" s="235" t="s">
        <v>188</v>
      </c>
      <c r="B103" s="236"/>
      <c r="C103" s="237"/>
      <c r="D103" s="292" t="s">
        <v>53</v>
      </c>
      <c r="E103" s="293"/>
      <c r="F103" s="55" t="s">
        <v>54</v>
      </c>
      <c r="G103" s="55" t="s">
        <v>150</v>
      </c>
      <c r="H103" s="55"/>
      <c r="I103" s="153">
        <f>I104</f>
        <v>500</v>
      </c>
      <c r="J103" s="153">
        <f t="shared" ref="J103:K103" si="15">J104</f>
        <v>0</v>
      </c>
      <c r="K103" s="155">
        <f t="shared" si="15"/>
        <v>0</v>
      </c>
    </row>
    <row r="104" spans="1:14" ht="23.25" customHeight="1" x14ac:dyDescent="0.25">
      <c r="A104" s="302" t="s">
        <v>124</v>
      </c>
      <c r="B104" s="303"/>
      <c r="C104" s="304"/>
      <c r="D104" s="294" t="s">
        <v>53</v>
      </c>
      <c r="E104" s="295"/>
      <c r="F104" s="51" t="s">
        <v>54</v>
      </c>
      <c r="G104" s="51" t="s">
        <v>150</v>
      </c>
      <c r="H104" s="51" t="s">
        <v>117</v>
      </c>
      <c r="I104" s="210">
        <v>500</v>
      </c>
      <c r="J104" s="154">
        <v>0</v>
      </c>
      <c r="K104" s="157">
        <v>0</v>
      </c>
    </row>
    <row r="105" spans="1:14" ht="8.25" customHeight="1" x14ac:dyDescent="0.25">
      <c r="A105" s="281"/>
      <c r="B105" s="282"/>
      <c r="C105" s="282"/>
      <c r="D105" s="282"/>
      <c r="E105" s="282"/>
      <c r="F105" s="282"/>
      <c r="G105" s="282"/>
      <c r="H105" s="282"/>
      <c r="I105" s="282"/>
      <c r="J105" s="282"/>
      <c r="K105" s="283"/>
    </row>
    <row r="106" spans="1:14" ht="25.5" customHeight="1" x14ac:dyDescent="0.25">
      <c r="A106" s="272" t="s">
        <v>14</v>
      </c>
      <c r="B106" s="273"/>
      <c r="C106" s="274"/>
      <c r="D106" s="312" t="s">
        <v>51</v>
      </c>
      <c r="E106" s="313"/>
      <c r="F106" s="58" t="s">
        <v>49</v>
      </c>
      <c r="G106" s="58"/>
      <c r="H106" s="58"/>
      <c r="I106" s="159">
        <f>I107</f>
        <v>2522996.7999999998</v>
      </c>
      <c r="J106" s="155" t="str">
        <f>J107</f>
        <v>1242783</v>
      </c>
      <c r="K106" s="155">
        <f>K107</f>
        <v>1326583</v>
      </c>
    </row>
    <row r="107" spans="1:14" ht="24.75" customHeight="1" x14ac:dyDescent="0.25">
      <c r="A107" s="272" t="s">
        <v>106</v>
      </c>
      <c r="B107" s="273"/>
      <c r="C107" s="274"/>
      <c r="D107" s="312" t="s">
        <v>51</v>
      </c>
      <c r="E107" s="313"/>
      <c r="F107" s="58" t="s">
        <v>58</v>
      </c>
      <c r="G107" s="58"/>
      <c r="H107" s="58"/>
      <c r="I107" s="160">
        <f>I109</f>
        <v>2522996.7999999998</v>
      </c>
      <c r="J107" s="152" t="str">
        <f>J109</f>
        <v>1242783</v>
      </c>
      <c r="K107" s="162">
        <f>K109</f>
        <v>1326583</v>
      </c>
    </row>
    <row r="108" spans="1:14" s="29" customFormat="1" hidden="1" x14ac:dyDescent="0.25">
      <c r="A108" s="275" t="s">
        <v>118</v>
      </c>
      <c r="B108" s="276"/>
      <c r="C108" s="277"/>
      <c r="D108" s="188"/>
      <c r="E108" s="63" t="s">
        <v>51</v>
      </c>
      <c r="F108" s="63" t="s">
        <v>58</v>
      </c>
      <c r="G108" s="63" t="s">
        <v>122</v>
      </c>
      <c r="H108" s="63" t="s">
        <v>119</v>
      </c>
      <c r="I108" s="161"/>
      <c r="J108" s="161">
        <v>0</v>
      </c>
      <c r="K108" s="169">
        <v>0</v>
      </c>
      <c r="L108" s="43"/>
      <c r="M108"/>
      <c r="N108"/>
    </row>
    <row r="109" spans="1:14" ht="75" customHeight="1" x14ac:dyDescent="0.25">
      <c r="A109" s="235" t="s">
        <v>193</v>
      </c>
      <c r="B109" s="236"/>
      <c r="C109" s="237"/>
      <c r="D109" s="312" t="s">
        <v>51</v>
      </c>
      <c r="E109" s="313"/>
      <c r="F109" s="58" t="s">
        <v>58</v>
      </c>
      <c r="G109" s="58" t="s">
        <v>161</v>
      </c>
      <c r="H109" s="58"/>
      <c r="I109" s="211">
        <f>I110</f>
        <v>2522996.7999999998</v>
      </c>
      <c r="J109" s="216" t="str">
        <f>J110</f>
        <v>1242783</v>
      </c>
      <c r="K109" s="158">
        <f>K110</f>
        <v>1326583</v>
      </c>
    </row>
    <row r="110" spans="1:14" ht="31.5" customHeight="1" x14ac:dyDescent="0.25">
      <c r="A110" s="302" t="s">
        <v>124</v>
      </c>
      <c r="B110" s="303"/>
      <c r="C110" s="304"/>
      <c r="D110" s="420" t="s">
        <v>51</v>
      </c>
      <c r="E110" s="421"/>
      <c r="F110" s="63" t="s">
        <v>58</v>
      </c>
      <c r="G110" s="63" t="s">
        <v>161</v>
      </c>
      <c r="H110" s="63" t="s">
        <v>117</v>
      </c>
      <c r="I110" s="209">
        <v>2522996.7999999998</v>
      </c>
      <c r="J110" s="212" t="s">
        <v>189</v>
      </c>
      <c r="K110" s="213">
        <v>1326583</v>
      </c>
    </row>
    <row r="111" spans="1:14" ht="35.25" hidden="1" customHeight="1" x14ac:dyDescent="0.25">
      <c r="A111" s="272" t="s">
        <v>100</v>
      </c>
      <c r="B111" s="273"/>
      <c r="C111" s="274"/>
      <c r="D111" s="186"/>
      <c r="E111" s="63" t="s">
        <v>51</v>
      </c>
      <c r="F111" s="63" t="s">
        <v>58</v>
      </c>
      <c r="G111" s="63" t="s">
        <v>161</v>
      </c>
      <c r="H111" s="63" t="s">
        <v>117</v>
      </c>
      <c r="I111" s="158">
        <v>3001996.5</v>
      </c>
      <c r="J111" s="163">
        <v>667900</v>
      </c>
      <c r="K111" s="158">
        <v>683400</v>
      </c>
    </row>
    <row r="112" spans="1:14" ht="15.75" hidden="1" customHeight="1" x14ac:dyDescent="0.25">
      <c r="A112" s="266" t="s">
        <v>121</v>
      </c>
      <c r="B112" s="267"/>
      <c r="C112" s="268"/>
      <c r="D112" s="182"/>
      <c r="E112" s="63" t="s">
        <v>51</v>
      </c>
      <c r="F112" s="63" t="s">
        <v>58</v>
      </c>
      <c r="G112" s="63" t="s">
        <v>161</v>
      </c>
      <c r="H112" s="63" t="s">
        <v>117</v>
      </c>
      <c r="I112" s="158">
        <v>3001996.5</v>
      </c>
      <c r="J112" s="163">
        <v>667900</v>
      </c>
      <c r="K112" s="158">
        <v>683400</v>
      </c>
      <c r="L112" s="62"/>
      <c r="M112" s="29"/>
      <c r="N112" s="29"/>
    </row>
    <row r="113" spans="1:14" s="29" customFormat="1" hidden="1" x14ac:dyDescent="0.25">
      <c r="A113" s="302" t="s">
        <v>124</v>
      </c>
      <c r="B113" s="303"/>
      <c r="C113" s="304"/>
      <c r="D113" s="181"/>
      <c r="E113" s="63" t="s">
        <v>51</v>
      </c>
      <c r="F113" s="63" t="s">
        <v>58</v>
      </c>
      <c r="G113" s="63" t="s">
        <v>161</v>
      </c>
      <c r="H113" s="63" t="s">
        <v>117</v>
      </c>
      <c r="I113" s="158">
        <v>3001996.5</v>
      </c>
      <c r="J113" s="163">
        <v>667900</v>
      </c>
      <c r="K113" s="158">
        <v>683400</v>
      </c>
      <c r="L113" s="43"/>
      <c r="M113"/>
      <c r="N113"/>
    </row>
    <row r="114" spans="1:14" ht="10.5" customHeight="1" x14ac:dyDescent="0.25">
      <c r="A114" s="534"/>
      <c r="B114" s="534"/>
      <c r="C114" s="534"/>
      <c r="D114" s="534"/>
      <c r="E114" s="534"/>
      <c r="F114" s="534"/>
      <c r="G114" s="534"/>
      <c r="H114" s="534"/>
      <c r="I114" s="534"/>
      <c r="J114" s="534"/>
      <c r="K114" s="534"/>
    </row>
    <row r="115" spans="1:14" ht="18.75" customHeight="1" x14ac:dyDescent="0.25">
      <c r="A115" s="272" t="s">
        <v>15</v>
      </c>
      <c r="B115" s="273"/>
      <c r="C115" s="274"/>
      <c r="D115" s="312" t="s">
        <v>55</v>
      </c>
      <c r="E115" s="313"/>
      <c r="F115" s="58" t="s">
        <v>49</v>
      </c>
      <c r="G115" s="58"/>
      <c r="H115" s="58"/>
      <c r="I115" s="155">
        <f>I116+I120</f>
        <v>1402196</v>
      </c>
      <c r="J115" s="155">
        <f>J116+J120</f>
        <v>10000</v>
      </c>
      <c r="K115" s="155">
        <f>K116+K120</f>
        <v>10000</v>
      </c>
    </row>
    <row r="116" spans="1:14" ht="23.25" customHeight="1" x14ac:dyDescent="0.25">
      <c r="A116" s="272" t="s">
        <v>16</v>
      </c>
      <c r="B116" s="273"/>
      <c r="C116" s="274"/>
      <c r="D116" s="292" t="s">
        <v>55</v>
      </c>
      <c r="E116" s="293"/>
      <c r="F116" s="55" t="s">
        <v>50</v>
      </c>
      <c r="G116" s="55"/>
      <c r="H116" s="55"/>
      <c r="I116" s="155">
        <f>I117</f>
        <v>176450</v>
      </c>
      <c r="J116" s="155">
        <f t="shared" ref="J116:K116" si="16">J117</f>
        <v>0</v>
      </c>
      <c r="K116" s="155">
        <f t="shared" si="16"/>
        <v>0</v>
      </c>
    </row>
    <row r="117" spans="1:14" ht="41.25" customHeight="1" x14ac:dyDescent="0.25">
      <c r="A117" s="266" t="s">
        <v>121</v>
      </c>
      <c r="B117" s="267"/>
      <c r="C117" s="268"/>
      <c r="D117" s="292" t="s">
        <v>55</v>
      </c>
      <c r="E117" s="293"/>
      <c r="F117" s="55" t="s">
        <v>50</v>
      </c>
      <c r="G117" s="55" t="s">
        <v>149</v>
      </c>
      <c r="H117" s="55"/>
      <c r="I117" s="155">
        <f>I118+I119</f>
        <v>176450</v>
      </c>
      <c r="J117" s="155">
        <f t="shared" ref="J117:K117" si="17">J118+J119</f>
        <v>0</v>
      </c>
      <c r="K117" s="155">
        <f t="shared" si="17"/>
        <v>0</v>
      </c>
    </row>
    <row r="118" spans="1:14" ht="24.75" customHeight="1" x14ac:dyDescent="0.25">
      <c r="A118" s="275" t="s">
        <v>124</v>
      </c>
      <c r="B118" s="276"/>
      <c r="C118" s="277"/>
      <c r="D118" s="294" t="s">
        <v>55</v>
      </c>
      <c r="E118" s="295"/>
      <c r="F118" s="51" t="s">
        <v>50</v>
      </c>
      <c r="G118" s="51" t="s">
        <v>149</v>
      </c>
      <c r="H118" s="51" t="s">
        <v>117</v>
      </c>
      <c r="I118" s="208">
        <v>176450</v>
      </c>
      <c r="J118" s="157"/>
      <c r="K118" s="157"/>
      <c r="L118" s="52"/>
      <c r="M118" s="11"/>
      <c r="N118" s="11"/>
    </row>
    <row r="119" spans="1:14" s="11" customFormat="1" ht="23.25" customHeight="1" x14ac:dyDescent="0.25">
      <c r="A119" s="275" t="s">
        <v>118</v>
      </c>
      <c r="B119" s="276"/>
      <c r="C119" s="277"/>
      <c r="D119" s="294" t="s">
        <v>55</v>
      </c>
      <c r="E119" s="295"/>
      <c r="F119" s="51" t="s">
        <v>50</v>
      </c>
      <c r="G119" s="51" t="s">
        <v>149</v>
      </c>
      <c r="H119" s="51" t="s">
        <v>119</v>
      </c>
      <c r="I119" s="208">
        <v>0</v>
      </c>
      <c r="J119" s="155"/>
      <c r="K119" s="155"/>
      <c r="L119" s="43"/>
      <c r="M119"/>
      <c r="N119"/>
    </row>
    <row r="120" spans="1:14" ht="20.25" customHeight="1" x14ac:dyDescent="0.25">
      <c r="A120" s="272" t="s">
        <v>17</v>
      </c>
      <c r="B120" s="273"/>
      <c r="C120" s="274"/>
      <c r="D120" s="312" t="s">
        <v>55</v>
      </c>
      <c r="E120" s="313"/>
      <c r="F120" s="58" t="s">
        <v>53</v>
      </c>
      <c r="G120" s="58"/>
      <c r="H120" s="58"/>
      <c r="I120" s="155">
        <f>I121+I126+I124</f>
        <v>1225746</v>
      </c>
      <c r="J120" s="155">
        <f>J121+J126</f>
        <v>10000</v>
      </c>
      <c r="K120" s="155">
        <f>K126</f>
        <v>10000</v>
      </c>
    </row>
    <row r="121" spans="1:14" ht="69.75" customHeight="1" x14ac:dyDescent="0.25">
      <c r="A121" s="286" t="s">
        <v>188</v>
      </c>
      <c r="B121" s="287"/>
      <c r="C121" s="288"/>
      <c r="D121" s="418" t="s">
        <v>55</v>
      </c>
      <c r="E121" s="419"/>
      <c r="F121" s="217" t="s">
        <v>53</v>
      </c>
      <c r="G121" s="217" t="s">
        <v>150</v>
      </c>
      <c r="H121" s="217"/>
      <c r="I121" s="200">
        <f>I122</f>
        <v>1219746</v>
      </c>
      <c r="J121" s="164">
        <f>J122</f>
        <v>0</v>
      </c>
      <c r="K121" s="164">
        <f>K122</f>
        <v>0</v>
      </c>
    </row>
    <row r="122" spans="1:14" ht="29.25" customHeight="1" x14ac:dyDescent="0.25">
      <c r="A122" s="289" t="s">
        <v>124</v>
      </c>
      <c r="B122" s="290"/>
      <c r="C122" s="291"/>
      <c r="D122" s="416" t="s">
        <v>55</v>
      </c>
      <c r="E122" s="417"/>
      <c r="F122" s="218" t="s">
        <v>53</v>
      </c>
      <c r="G122" s="218" t="s">
        <v>150</v>
      </c>
      <c r="H122" s="218" t="s">
        <v>117</v>
      </c>
      <c r="I122" s="208">
        <f>1138275+50000+20000+7971+3500</f>
        <v>1219746</v>
      </c>
      <c r="J122" s="157">
        <v>0</v>
      </c>
      <c r="K122" s="157">
        <v>0</v>
      </c>
    </row>
    <row r="123" spans="1:14" ht="60.75" customHeight="1" x14ac:dyDescent="0.25">
      <c r="A123" s="235" t="s">
        <v>190</v>
      </c>
      <c r="B123" s="236"/>
      <c r="C123" s="237"/>
      <c r="D123" s="292" t="s">
        <v>55</v>
      </c>
      <c r="E123" s="293"/>
      <c r="F123" s="55" t="s">
        <v>53</v>
      </c>
      <c r="G123" s="55" t="s">
        <v>151</v>
      </c>
      <c r="H123" s="55"/>
      <c r="I123" s="155">
        <f>I124</f>
        <v>1000</v>
      </c>
      <c r="J123" s="157"/>
      <c r="K123" s="157"/>
    </row>
    <row r="124" spans="1:14" ht="41.25" customHeight="1" x14ac:dyDescent="0.25">
      <c r="A124" s="302" t="s">
        <v>124</v>
      </c>
      <c r="B124" s="303"/>
      <c r="C124" s="304"/>
      <c r="D124" s="294" t="s">
        <v>55</v>
      </c>
      <c r="E124" s="295"/>
      <c r="F124" s="51" t="s">
        <v>53</v>
      </c>
      <c r="G124" s="51" t="s">
        <v>151</v>
      </c>
      <c r="H124" s="51" t="s">
        <v>117</v>
      </c>
      <c r="I124" s="208">
        <v>1000</v>
      </c>
      <c r="J124" s="157"/>
      <c r="K124" s="157"/>
    </row>
    <row r="125" spans="1:14" ht="27.75" customHeight="1" x14ac:dyDescent="0.25">
      <c r="A125" s="275" t="s">
        <v>121</v>
      </c>
      <c r="B125" s="276"/>
      <c r="C125" s="277"/>
      <c r="D125" s="294" t="s">
        <v>55</v>
      </c>
      <c r="E125" s="295"/>
      <c r="F125" s="51" t="s">
        <v>53</v>
      </c>
      <c r="G125" s="51" t="s">
        <v>149</v>
      </c>
      <c r="H125" s="51"/>
      <c r="I125" s="155">
        <f>I126</f>
        <v>5000</v>
      </c>
      <c r="J125" s="157">
        <f>J126</f>
        <v>10000</v>
      </c>
      <c r="K125" s="157">
        <f>K126</f>
        <v>10000</v>
      </c>
      <c r="L125" s="64"/>
      <c r="M125" s="16"/>
      <c r="N125" s="16"/>
    </row>
    <row r="126" spans="1:14" ht="20.25" customHeight="1" x14ac:dyDescent="0.25">
      <c r="A126" s="278" t="s">
        <v>118</v>
      </c>
      <c r="B126" s="279"/>
      <c r="C126" s="280"/>
      <c r="D126" s="294" t="s">
        <v>55</v>
      </c>
      <c r="E126" s="295"/>
      <c r="F126" s="51" t="s">
        <v>53</v>
      </c>
      <c r="G126" s="51" t="s">
        <v>149</v>
      </c>
      <c r="H126" s="51" t="s">
        <v>119</v>
      </c>
      <c r="I126" s="208">
        <v>5000</v>
      </c>
      <c r="J126" s="157">
        <v>10000</v>
      </c>
      <c r="K126" s="157">
        <v>10000</v>
      </c>
      <c r="L126" s="64"/>
      <c r="M126" s="16"/>
      <c r="N126" s="16"/>
    </row>
    <row r="127" spans="1:14" ht="8.25" customHeight="1" x14ac:dyDescent="0.25">
      <c r="A127" s="263"/>
      <c r="B127" s="264"/>
      <c r="C127" s="264"/>
      <c r="D127" s="264"/>
      <c r="E127" s="264"/>
      <c r="F127" s="264"/>
      <c r="G127" s="264"/>
      <c r="H127" s="264"/>
      <c r="I127" s="264"/>
      <c r="J127" s="264"/>
      <c r="K127" s="265"/>
    </row>
    <row r="128" spans="1:14" ht="28.5" customHeight="1" x14ac:dyDescent="0.3">
      <c r="A128" s="315" t="s">
        <v>18</v>
      </c>
      <c r="B128" s="316"/>
      <c r="C128" s="317"/>
      <c r="D128" s="284" t="s">
        <v>52</v>
      </c>
      <c r="E128" s="285"/>
      <c r="F128" s="57" t="s">
        <v>49</v>
      </c>
      <c r="G128" s="58"/>
      <c r="H128" s="58"/>
      <c r="I128" s="155">
        <f>I129+I132</f>
        <v>34254.43</v>
      </c>
      <c r="J128" s="155">
        <f>J129+J132</f>
        <v>30000</v>
      </c>
      <c r="K128" s="155">
        <f>K129+K132</f>
        <v>30000</v>
      </c>
    </row>
    <row r="129" spans="1:14" ht="40.5" customHeight="1" x14ac:dyDescent="0.25">
      <c r="A129" s="266" t="s">
        <v>152</v>
      </c>
      <c r="B129" s="267"/>
      <c r="C129" s="268"/>
      <c r="D129" s="284" t="s">
        <v>52</v>
      </c>
      <c r="E129" s="285"/>
      <c r="F129" s="57" t="s">
        <v>55</v>
      </c>
      <c r="G129" s="58"/>
      <c r="H129" s="58"/>
      <c r="I129" s="155">
        <f>I130</f>
        <v>34054.43</v>
      </c>
      <c r="J129" s="155">
        <f>J130</f>
        <v>30000</v>
      </c>
      <c r="K129" s="155">
        <f>K130</f>
        <v>30000</v>
      </c>
    </row>
    <row r="130" spans="1:14" ht="43.5" customHeight="1" x14ac:dyDescent="0.25">
      <c r="A130" s="266" t="s">
        <v>113</v>
      </c>
      <c r="B130" s="267"/>
      <c r="C130" s="268"/>
      <c r="D130" s="284" t="s">
        <v>52</v>
      </c>
      <c r="E130" s="285"/>
      <c r="F130" s="57" t="s">
        <v>55</v>
      </c>
      <c r="G130" s="58" t="s">
        <v>148</v>
      </c>
      <c r="H130" s="58"/>
      <c r="I130" s="155">
        <f>I131</f>
        <v>34054.43</v>
      </c>
      <c r="J130" s="155">
        <f t="shared" ref="J130:K130" si="18">J131</f>
        <v>30000</v>
      </c>
      <c r="K130" s="155">
        <f t="shared" si="18"/>
        <v>30000</v>
      </c>
    </row>
    <row r="131" spans="1:14" ht="28.5" customHeight="1" x14ac:dyDescent="0.25">
      <c r="A131" s="275" t="s">
        <v>124</v>
      </c>
      <c r="B131" s="276"/>
      <c r="C131" s="277"/>
      <c r="D131" s="284" t="s">
        <v>52</v>
      </c>
      <c r="E131" s="285"/>
      <c r="F131" s="57" t="s">
        <v>55</v>
      </c>
      <c r="G131" s="58" t="s">
        <v>148</v>
      </c>
      <c r="H131" s="58" t="s">
        <v>117</v>
      </c>
      <c r="I131" s="208">
        <f>19054.43+15000</f>
        <v>34054.43</v>
      </c>
      <c r="J131" s="157">
        <v>30000</v>
      </c>
      <c r="K131" s="157">
        <v>30000</v>
      </c>
      <c r="M131" s="15"/>
      <c r="N131" s="15"/>
    </row>
    <row r="132" spans="1:14" s="15" customFormat="1" ht="28.5" customHeight="1" x14ac:dyDescent="0.25">
      <c r="A132" s="299" t="s">
        <v>19</v>
      </c>
      <c r="B132" s="300"/>
      <c r="C132" s="301"/>
      <c r="D132" s="414" t="s">
        <v>52</v>
      </c>
      <c r="E132" s="415"/>
      <c r="F132" s="65" t="s">
        <v>52</v>
      </c>
      <c r="G132" s="65"/>
      <c r="H132" s="65"/>
      <c r="I132" s="155">
        <f>I133+I135</f>
        <v>200</v>
      </c>
      <c r="J132" s="155">
        <f t="shared" ref="J132:K132" si="19">J133+J135</f>
        <v>0</v>
      </c>
      <c r="K132" s="155">
        <f t="shared" si="19"/>
        <v>0</v>
      </c>
      <c r="L132" s="43"/>
      <c r="M132"/>
      <c r="N132"/>
    </row>
    <row r="133" spans="1:14" ht="32.25" hidden="1" customHeight="1" x14ac:dyDescent="0.25">
      <c r="A133" s="266" t="s">
        <v>121</v>
      </c>
      <c r="B133" s="267"/>
      <c r="C133" s="268"/>
      <c r="D133" s="182"/>
      <c r="E133" s="55" t="s">
        <v>52</v>
      </c>
      <c r="F133" s="55" t="s">
        <v>52</v>
      </c>
      <c r="G133" s="55" t="s">
        <v>122</v>
      </c>
      <c r="H133" s="55"/>
      <c r="I133" s="155" t="str">
        <f>I134</f>
        <v>0</v>
      </c>
      <c r="J133" s="155"/>
      <c r="K133" s="155"/>
    </row>
    <row r="134" spans="1:14" hidden="1" x14ac:dyDescent="0.25">
      <c r="A134" s="302" t="s">
        <v>118</v>
      </c>
      <c r="B134" s="303"/>
      <c r="C134" s="304"/>
      <c r="D134" s="181"/>
      <c r="E134" s="51" t="s">
        <v>52</v>
      </c>
      <c r="F134" s="51" t="s">
        <v>52</v>
      </c>
      <c r="G134" s="51" t="s">
        <v>122</v>
      </c>
      <c r="H134" s="51" t="s">
        <v>119</v>
      </c>
      <c r="I134" s="157" t="s">
        <v>134</v>
      </c>
      <c r="J134" s="157"/>
      <c r="K134" s="157"/>
    </row>
    <row r="135" spans="1:14" ht="70.5" customHeight="1" x14ac:dyDescent="0.25">
      <c r="A135" s="235" t="s">
        <v>188</v>
      </c>
      <c r="B135" s="236"/>
      <c r="C135" s="237"/>
      <c r="D135" s="292" t="s">
        <v>52</v>
      </c>
      <c r="E135" s="293"/>
      <c r="F135" s="55" t="s">
        <v>52</v>
      </c>
      <c r="G135" s="55" t="s">
        <v>150</v>
      </c>
      <c r="H135" s="55"/>
      <c r="I135" s="155">
        <f>I136+I137</f>
        <v>200</v>
      </c>
      <c r="J135" s="155">
        <f t="shared" ref="J135:K135" si="20">J137</f>
        <v>0</v>
      </c>
      <c r="K135" s="155">
        <f t="shared" si="20"/>
        <v>0</v>
      </c>
      <c r="L135" s="64"/>
      <c r="M135" s="16"/>
      <c r="N135" s="16"/>
    </row>
    <row r="136" spans="1:14" s="16" customFormat="1" ht="60" hidden="1" customHeight="1" x14ac:dyDescent="0.25">
      <c r="A136" s="302" t="s">
        <v>115</v>
      </c>
      <c r="B136" s="303"/>
      <c r="C136" s="304"/>
      <c r="D136" s="181"/>
      <c r="E136" s="51" t="s">
        <v>52</v>
      </c>
      <c r="F136" s="51" t="s">
        <v>52</v>
      </c>
      <c r="G136" s="51" t="s">
        <v>127</v>
      </c>
      <c r="H136" s="51" t="s">
        <v>116</v>
      </c>
      <c r="I136" s="157"/>
      <c r="J136" s="157"/>
      <c r="K136" s="157"/>
      <c r="L136" s="43"/>
      <c r="M136"/>
      <c r="N136"/>
    </row>
    <row r="137" spans="1:14" ht="25.5" customHeight="1" x14ac:dyDescent="0.25">
      <c r="A137" s="275" t="s">
        <v>124</v>
      </c>
      <c r="B137" s="276"/>
      <c r="C137" s="277"/>
      <c r="D137" s="294" t="s">
        <v>52</v>
      </c>
      <c r="E137" s="295"/>
      <c r="F137" s="51" t="s">
        <v>52</v>
      </c>
      <c r="G137" s="51" t="s">
        <v>150</v>
      </c>
      <c r="H137" s="51" t="s">
        <v>117</v>
      </c>
      <c r="I137" s="208">
        <v>200</v>
      </c>
      <c r="J137" s="157">
        <v>0</v>
      </c>
      <c r="K137" s="157">
        <v>0</v>
      </c>
    </row>
    <row r="138" spans="1:14" ht="5.25" customHeight="1" x14ac:dyDescent="0.25">
      <c r="A138" s="281"/>
      <c r="B138" s="282"/>
      <c r="C138" s="282"/>
      <c r="D138" s="282"/>
      <c r="E138" s="282"/>
      <c r="F138" s="282"/>
      <c r="G138" s="282"/>
      <c r="H138" s="282"/>
      <c r="I138" s="282"/>
      <c r="J138" s="282"/>
      <c r="K138" s="283"/>
    </row>
    <row r="139" spans="1:14" ht="22.5" customHeight="1" x14ac:dyDescent="0.25">
      <c r="A139" s="272" t="s">
        <v>96</v>
      </c>
      <c r="B139" s="273"/>
      <c r="C139" s="274"/>
      <c r="D139" s="312" t="s">
        <v>57</v>
      </c>
      <c r="E139" s="313"/>
      <c r="F139" s="58" t="s">
        <v>49</v>
      </c>
      <c r="G139" s="58"/>
      <c r="H139" s="58"/>
      <c r="I139" s="155">
        <f>I140+I144</f>
        <v>2364774.62</v>
      </c>
      <c r="J139" s="155">
        <f t="shared" ref="J139:K139" si="21">J140</f>
        <v>0</v>
      </c>
      <c r="K139" s="155">
        <f t="shared" si="21"/>
        <v>0</v>
      </c>
    </row>
    <row r="140" spans="1:14" ht="18.75" customHeight="1" x14ac:dyDescent="0.25">
      <c r="A140" s="272" t="s">
        <v>20</v>
      </c>
      <c r="B140" s="273"/>
      <c r="C140" s="274"/>
      <c r="D140" s="292" t="s">
        <v>57</v>
      </c>
      <c r="E140" s="293"/>
      <c r="F140" s="55" t="s">
        <v>48</v>
      </c>
      <c r="G140" s="55"/>
      <c r="H140" s="55"/>
      <c r="I140" s="155">
        <f>I141</f>
        <v>2030174.62</v>
      </c>
      <c r="J140" s="155">
        <f>J141</f>
        <v>0</v>
      </c>
      <c r="K140" s="155">
        <f>K141</f>
        <v>0</v>
      </c>
    </row>
    <row r="141" spans="1:14" ht="71.25" customHeight="1" x14ac:dyDescent="0.25">
      <c r="A141" s="235" t="s">
        <v>188</v>
      </c>
      <c r="B141" s="236"/>
      <c r="C141" s="237"/>
      <c r="D141" s="292" t="s">
        <v>57</v>
      </c>
      <c r="E141" s="293"/>
      <c r="F141" s="55" t="s">
        <v>48</v>
      </c>
      <c r="G141" s="55" t="s">
        <v>150</v>
      </c>
      <c r="H141" s="55"/>
      <c r="I141" s="155">
        <f>I142+I143</f>
        <v>2030174.62</v>
      </c>
      <c r="J141" s="155">
        <f t="shared" ref="J141:K141" si="22">J142+J143</f>
        <v>0</v>
      </c>
      <c r="K141" s="155">
        <f t="shared" si="22"/>
        <v>0</v>
      </c>
      <c r="L141" s="62"/>
      <c r="M141" s="29"/>
      <c r="N141" s="29"/>
    </row>
    <row r="142" spans="1:14" s="29" customFormat="1" ht="28.5" customHeight="1" x14ac:dyDescent="0.25">
      <c r="A142" s="275" t="s">
        <v>124</v>
      </c>
      <c r="B142" s="276"/>
      <c r="C142" s="277"/>
      <c r="D142" s="294" t="s">
        <v>57</v>
      </c>
      <c r="E142" s="295"/>
      <c r="F142" s="51" t="s">
        <v>48</v>
      </c>
      <c r="G142" s="51" t="s">
        <v>150</v>
      </c>
      <c r="H142" s="51" t="s">
        <v>117</v>
      </c>
      <c r="I142" s="208">
        <v>649272</v>
      </c>
      <c r="J142" s="157">
        <v>0</v>
      </c>
      <c r="K142" s="157">
        <v>0</v>
      </c>
      <c r="L142" s="62"/>
    </row>
    <row r="143" spans="1:14" s="29" customFormat="1" ht="24" customHeight="1" x14ac:dyDescent="0.25">
      <c r="A143" s="275" t="s">
        <v>120</v>
      </c>
      <c r="B143" s="276"/>
      <c r="C143" s="277"/>
      <c r="D143" s="294" t="s">
        <v>57</v>
      </c>
      <c r="E143" s="295"/>
      <c r="F143" s="51" t="s">
        <v>48</v>
      </c>
      <c r="G143" s="51" t="s">
        <v>150</v>
      </c>
      <c r="H143" s="51" t="s">
        <v>108</v>
      </c>
      <c r="I143" s="208">
        <f>1380902.62</f>
        <v>1380902.62</v>
      </c>
      <c r="J143" s="157" t="s">
        <v>134</v>
      </c>
      <c r="K143" s="157">
        <v>0</v>
      </c>
      <c r="L143" s="43"/>
      <c r="M143"/>
      <c r="N143"/>
    </row>
    <row r="144" spans="1:14" ht="34.5" customHeight="1" x14ac:dyDescent="0.25">
      <c r="A144" s="272" t="s">
        <v>160</v>
      </c>
      <c r="B144" s="273"/>
      <c r="C144" s="274"/>
      <c r="D144" s="292" t="s">
        <v>57</v>
      </c>
      <c r="E144" s="293"/>
      <c r="F144" s="55" t="s">
        <v>51</v>
      </c>
      <c r="G144" s="55"/>
      <c r="H144" s="55"/>
      <c r="I144" s="155">
        <f>I145</f>
        <v>334600</v>
      </c>
      <c r="J144" s="155" t="str">
        <f t="shared" ref="J144" si="23">J145</f>
        <v>0</v>
      </c>
      <c r="K144" s="155">
        <v>0</v>
      </c>
    </row>
    <row r="145" spans="1:14" ht="72" customHeight="1" x14ac:dyDescent="0.25">
      <c r="A145" s="235" t="s">
        <v>188</v>
      </c>
      <c r="B145" s="236"/>
      <c r="C145" s="237"/>
      <c r="D145" s="292" t="s">
        <v>57</v>
      </c>
      <c r="E145" s="293"/>
      <c r="F145" s="55" t="s">
        <v>51</v>
      </c>
      <c r="G145" s="55" t="s">
        <v>150</v>
      </c>
      <c r="H145" s="55"/>
      <c r="I145" s="155">
        <f>I146</f>
        <v>334600</v>
      </c>
      <c r="J145" s="155" t="str">
        <f t="shared" ref="J145:K145" si="24">J146</f>
        <v>0</v>
      </c>
      <c r="K145" s="155">
        <f t="shared" si="24"/>
        <v>0</v>
      </c>
      <c r="L145" s="62"/>
      <c r="M145" s="29"/>
      <c r="N145" s="29"/>
    </row>
    <row r="146" spans="1:14" s="29" customFormat="1" ht="23.25" customHeight="1" x14ac:dyDescent="0.25">
      <c r="A146" s="269" t="s">
        <v>120</v>
      </c>
      <c r="B146" s="270"/>
      <c r="C146" s="271"/>
      <c r="D146" s="294" t="s">
        <v>57</v>
      </c>
      <c r="E146" s="295"/>
      <c r="F146" s="51" t="s">
        <v>51</v>
      </c>
      <c r="G146" s="51" t="s">
        <v>150</v>
      </c>
      <c r="H146" s="51" t="s">
        <v>108</v>
      </c>
      <c r="I146" s="208">
        <v>334600</v>
      </c>
      <c r="J146" s="157" t="s">
        <v>134</v>
      </c>
      <c r="K146" s="157">
        <v>0</v>
      </c>
      <c r="L146" s="43"/>
      <c r="M146"/>
      <c r="N146"/>
    </row>
    <row r="147" spans="1:14" ht="6.75" customHeight="1" x14ac:dyDescent="0.25">
      <c r="A147" s="541"/>
      <c r="B147" s="542"/>
      <c r="C147" s="542"/>
      <c r="D147" s="542"/>
      <c r="E147" s="542"/>
      <c r="F147" s="542"/>
      <c r="G147" s="542"/>
      <c r="H147" s="542"/>
      <c r="I147" s="542"/>
      <c r="J147" s="542"/>
      <c r="K147" s="543"/>
    </row>
    <row r="148" spans="1:14" ht="15.75" customHeight="1" x14ac:dyDescent="0.3">
      <c r="A148" s="315" t="s">
        <v>22</v>
      </c>
      <c r="B148" s="316"/>
      <c r="C148" s="317"/>
      <c r="D148" s="284" t="s">
        <v>54</v>
      </c>
      <c r="E148" s="285"/>
      <c r="F148" s="57" t="s">
        <v>49</v>
      </c>
      <c r="G148" s="57"/>
      <c r="H148" s="57"/>
      <c r="I148" s="155">
        <f>I149</f>
        <v>7000</v>
      </c>
      <c r="J148" s="155">
        <f t="shared" ref="J148:K148" si="25">J149</f>
        <v>7000</v>
      </c>
      <c r="K148" s="155">
        <f t="shared" si="25"/>
        <v>7000</v>
      </c>
    </row>
    <row r="149" spans="1:14" ht="15.75" x14ac:dyDescent="0.25">
      <c r="A149" s="272" t="s">
        <v>60</v>
      </c>
      <c r="B149" s="273"/>
      <c r="C149" s="274"/>
      <c r="D149" s="312" t="s">
        <v>54</v>
      </c>
      <c r="E149" s="313"/>
      <c r="F149" s="58" t="s">
        <v>48</v>
      </c>
      <c r="G149" s="58"/>
      <c r="H149" s="58"/>
      <c r="I149" s="152">
        <f>I150</f>
        <v>7000</v>
      </c>
      <c r="J149" s="152">
        <f t="shared" ref="J149:K149" si="26">J150</f>
        <v>7000</v>
      </c>
      <c r="K149" s="155">
        <f t="shared" si="26"/>
        <v>7000</v>
      </c>
      <c r="L149" s="66"/>
      <c r="M149" s="25"/>
      <c r="N149" s="25"/>
    </row>
    <row r="150" spans="1:14" s="25" customFormat="1" ht="39.75" customHeight="1" x14ac:dyDescent="0.25">
      <c r="A150" s="266" t="s">
        <v>121</v>
      </c>
      <c r="B150" s="267"/>
      <c r="C150" s="268"/>
      <c r="D150" s="292" t="s">
        <v>54</v>
      </c>
      <c r="E150" s="293"/>
      <c r="F150" s="55" t="s">
        <v>48</v>
      </c>
      <c r="G150" s="55" t="s">
        <v>149</v>
      </c>
      <c r="H150" s="55"/>
      <c r="I150" s="153">
        <f>I151</f>
        <v>7000</v>
      </c>
      <c r="J150" s="153">
        <f t="shared" ref="J150:K150" si="27">J151</f>
        <v>7000</v>
      </c>
      <c r="K150" s="155">
        <f t="shared" si="27"/>
        <v>7000</v>
      </c>
      <c r="L150" s="64"/>
      <c r="M150" s="16"/>
      <c r="N150" s="16"/>
    </row>
    <row r="151" spans="1:14" s="16" customFormat="1" ht="26.25" customHeight="1" x14ac:dyDescent="0.25">
      <c r="A151" s="269" t="s">
        <v>130</v>
      </c>
      <c r="B151" s="270"/>
      <c r="C151" s="271"/>
      <c r="D151" s="294" t="s">
        <v>54</v>
      </c>
      <c r="E151" s="295"/>
      <c r="F151" s="51" t="s">
        <v>48</v>
      </c>
      <c r="G151" s="51" t="s">
        <v>149</v>
      </c>
      <c r="H151" s="51" t="s">
        <v>123</v>
      </c>
      <c r="I151" s="210">
        <v>7000</v>
      </c>
      <c r="J151" s="154">
        <v>7000</v>
      </c>
      <c r="K151" s="157">
        <v>7000</v>
      </c>
      <c r="L151" s="64"/>
    </row>
    <row r="152" spans="1:14" ht="8.25" customHeight="1" x14ac:dyDescent="0.25">
      <c r="A152" s="541"/>
      <c r="B152" s="542"/>
      <c r="C152" s="542"/>
      <c r="D152" s="542"/>
      <c r="E152" s="542"/>
      <c r="F152" s="542"/>
      <c r="G152" s="542"/>
      <c r="H152" s="542"/>
      <c r="I152" s="542"/>
      <c r="J152" s="542"/>
      <c r="K152" s="543"/>
    </row>
    <row r="153" spans="1:14" ht="21.75" customHeight="1" x14ac:dyDescent="0.3">
      <c r="A153" s="315" t="s">
        <v>21</v>
      </c>
      <c r="B153" s="316"/>
      <c r="C153" s="317"/>
      <c r="D153" s="312" t="s">
        <v>94</v>
      </c>
      <c r="E153" s="313"/>
      <c r="F153" s="58" t="s">
        <v>49</v>
      </c>
      <c r="G153" s="58"/>
      <c r="H153" s="58"/>
      <c r="I153" s="155">
        <f>I154</f>
        <v>11200</v>
      </c>
      <c r="J153" s="155">
        <f>J154</f>
        <v>0</v>
      </c>
      <c r="K153" s="155">
        <f t="shared" ref="K153" si="28">K154</f>
        <v>0</v>
      </c>
      <c r="L153" s="50"/>
      <c r="M153" s="12"/>
      <c r="N153" s="12"/>
    </row>
    <row r="154" spans="1:14" s="12" customFormat="1" ht="17.25" customHeight="1" x14ac:dyDescent="0.25">
      <c r="A154" s="507" t="s">
        <v>89</v>
      </c>
      <c r="B154" s="508"/>
      <c r="C154" s="509"/>
      <c r="D154" s="312" t="s">
        <v>94</v>
      </c>
      <c r="E154" s="313"/>
      <c r="F154" s="58" t="s">
        <v>50</v>
      </c>
      <c r="G154" s="58"/>
      <c r="H154" s="58"/>
      <c r="I154" s="155">
        <f>I155+I158</f>
        <v>11200</v>
      </c>
      <c r="J154" s="155"/>
      <c r="K154" s="155"/>
      <c r="L154" s="43"/>
      <c r="M154"/>
      <c r="N154"/>
    </row>
    <row r="155" spans="1:14" s="12" customFormat="1" ht="72.75" customHeight="1" x14ac:dyDescent="0.25">
      <c r="A155" s="235" t="s">
        <v>188</v>
      </c>
      <c r="B155" s="236"/>
      <c r="C155" s="237"/>
      <c r="D155" s="292" t="s">
        <v>94</v>
      </c>
      <c r="E155" s="293"/>
      <c r="F155" s="55" t="s">
        <v>50</v>
      </c>
      <c r="G155" s="55" t="s">
        <v>150</v>
      </c>
      <c r="H155" s="55"/>
      <c r="I155" s="155">
        <f>I156+I157</f>
        <v>200</v>
      </c>
      <c r="J155" s="155"/>
      <c r="K155" s="155"/>
      <c r="L155" s="43"/>
      <c r="M155"/>
      <c r="N155"/>
    </row>
    <row r="156" spans="1:14" s="12" customFormat="1" ht="56.25" customHeight="1" x14ac:dyDescent="0.25">
      <c r="A156" s="302" t="s">
        <v>115</v>
      </c>
      <c r="B156" s="303"/>
      <c r="C156" s="304"/>
      <c r="D156" s="294" t="s">
        <v>94</v>
      </c>
      <c r="E156" s="295"/>
      <c r="F156" s="51" t="s">
        <v>50</v>
      </c>
      <c r="G156" s="51" t="s">
        <v>150</v>
      </c>
      <c r="H156" s="51" t="s">
        <v>116</v>
      </c>
      <c r="I156" s="208">
        <v>100</v>
      </c>
      <c r="J156" s="155"/>
      <c r="K156" s="155"/>
      <c r="L156" s="43"/>
      <c r="M156"/>
      <c r="N156"/>
    </row>
    <row r="157" spans="1:14" s="12" customFormat="1" ht="38.25" customHeight="1" x14ac:dyDescent="0.25">
      <c r="A157" s="302" t="s">
        <v>124</v>
      </c>
      <c r="B157" s="303"/>
      <c r="C157" s="304"/>
      <c r="D157" s="294" t="s">
        <v>94</v>
      </c>
      <c r="E157" s="295"/>
      <c r="F157" s="51" t="s">
        <v>50</v>
      </c>
      <c r="G157" s="51" t="s">
        <v>150</v>
      </c>
      <c r="H157" s="51" t="s">
        <v>117</v>
      </c>
      <c r="I157" s="208">
        <v>100</v>
      </c>
      <c r="J157" s="155"/>
      <c r="K157" s="155"/>
      <c r="L157" s="43"/>
      <c r="M157"/>
      <c r="N157"/>
    </row>
    <row r="158" spans="1:14" ht="42.75" customHeight="1" x14ac:dyDescent="0.25">
      <c r="A158" s="266" t="s">
        <v>121</v>
      </c>
      <c r="B158" s="267"/>
      <c r="C158" s="268"/>
      <c r="D158" s="292" t="s">
        <v>94</v>
      </c>
      <c r="E158" s="293"/>
      <c r="F158" s="55" t="s">
        <v>50</v>
      </c>
      <c r="G158" s="55" t="s">
        <v>149</v>
      </c>
      <c r="H158" s="55"/>
      <c r="I158" s="155">
        <f>I159</f>
        <v>11000</v>
      </c>
      <c r="J158" s="155">
        <f t="shared" ref="J158:K158" si="29">J159</f>
        <v>0</v>
      </c>
      <c r="K158" s="155">
        <f t="shared" si="29"/>
        <v>0</v>
      </c>
      <c r="L158" s="56"/>
      <c r="M158" s="34"/>
      <c r="N158" s="34"/>
    </row>
    <row r="159" spans="1:14" s="34" customFormat="1" ht="23.25" customHeight="1" x14ac:dyDescent="0.25">
      <c r="A159" s="275" t="s">
        <v>118</v>
      </c>
      <c r="B159" s="276"/>
      <c r="C159" s="277"/>
      <c r="D159" s="294" t="s">
        <v>94</v>
      </c>
      <c r="E159" s="295"/>
      <c r="F159" s="51" t="s">
        <v>50</v>
      </c>
      <c r="G159" s="51" t="s">
        <v>149</v>
      </c>
      <c r="H159" s="51" t="s">
        <v>119</v>
      </c>
      <c r="I159" s="208">
        <v>11000</v>
      </c>
      <c r="J159" s="157">
        <v>0</v>
      </c>
      <c r="K159" s="157">
        <v>0</v>
      </c>
      <c r="L159" s="43"/>
      <c r="M159"/>
      <c r="N159"/>
    </row>
    <row r="160" spans="1:14" s="12" customFormat="1" ht="31.5" hidden="1" customHeight="1" x14ac:dyDescent="0.25">
      <c r="A160" s="269" t="s">
        <v>130</v>
      </c>
      <c r="B160" s="270"/>
      <c r="C160" s="271"/>
      <c r="D160" s="187"/>
      <c r="E160" s="51" t="s">
        <v>94</v>
      </c>
      <c r="F160" s="51" t="s">
        <v>50</v>
      </c>
      <c r="G160" s="51" t="s">
        <v>127</v>
      </c>
      <c r="H160" s="51" t="s">
        <v>123</v>
      </c>
      <c r="I160" s="51" t="s">
        <v>134</v>
      </c>
      <c r="J160" s="124"/>
      <c r="K160" s="168"/>
      <c r="L160" s="50"/>
    </row>
    <row r="161" spans="1:14" s="12" customFormat="1" ht="9.75" customHeight="1" x14ac:dyDescent="0.25">
      <c r="A161" s="281"/>
      <c r="B161" s="282"/>
      <c r="C161" s="282"/>
      <c r="D161" s="282"/>
      <c r="E161" s="282"/>
      <c r="F161" s="282"/>
      <c r="G161" s="282"/>
      <c r="H161" s="282"/>
      <c r="I161" s="282"/>
      <c r="J161" s="282"/>
      <c r="K161" s="283"/>
      <c r="L161" s="43"/>
      <c r="M161"/>
      <c r="N161"/>
    </row>
    <row r="162" spans="1:14" ht="21.75" customHeight="1" x14ac:dyDescent="0.25">
      <c r="A162" s="272" t="s">
        <v>91</v>
      </c>
      <c r="B162" s="273"/>
      <c r="C162" s="274"/>
      <c r="D162" s="312" t="s">
        <v>97</v>
      </c>
      <c r="E162" s="313"/>
      <c r="F162" s="58" t="s">
        <v>49</v>
      </c>
      <c r="G162" s="58"/>
      <c r="H162" s="58"/>
      <c r="I162" s="155">
        <f>I163</f>
        <v>96000</v>
      </c>
      <c r="J162" s="155">
        <f t="shared" ref="J162:K162" si="30">J163</f>
        <v>104100</v>
      </c>
      <c r="K162" s="155">
        <f t="shared" si="30"/>
        <v>104100</v>
      </c>
    </row>
    <row r="163" spans="1:14" ht="39.75" customHeight="1" x14ac:dyDescent="0.25">
      <c r="A163" s="318" t="s">
        <v>93</v>
      </c>
      <c r="B163" s="319"/>
      <c r="C163" s="320"/>
      <c r="D163" s="312" t="s">
        <v>97</v>
      </c>
      <c r="E163" s="313"/>
      <c r="F163" s="58" t="s">
        <v>51</v>
      </c>
      <c r="G163" s="58"/>
      <c r="H163" s="58"/>
      <c r="I163" s="155">
        <f>I164</f>
        <v>96000</v>
      </c>
      <c r="J163" s="155">
        <f t="shared" ref="J163:K164" si="31">J164</f>
        <v>104100</v>
      </c>
      <c r="K163" s="155">
        <f t="shared" si="31"/>
        <v>104100</v>
      </c>
    </row>
    <row r="164" spans="1:14" ht="43.5" customHeight="1" x14ac:dyDescent="0.25">
      <c r="A164" s="235" t="s">
        <v>121</v>
      </c>
      <c r="B164" s="236"/>
      <c r="C164" s="237"/>
      <c r="D164" s="292" t="s">
        <v>97</v>
      </c>
      <c r="E164" s="293"/>
      <c r="F164" s="55" t="s">
        <v>51</v>
      </c>
      <c r="G164" s="55" t="s">
        <v>149</v>
      </c>
      <c r="H164" s="55"/>
      <c r="I164" s="155">
        <f>I165</f>
        <v>96000</v>
      </c>
      <c r="J164" s="155">
        <f t="shared" si="31"/>
        <v>104100</v>
      </c>
      <c r="K164" s="155">
        <f t="shared" si="31"/>
        <v>104100</v>
      </c>
    </row>
    <row r="165" spans="1:14" ht="27.75" customHeight="1" x14ac:dyDescent="0.25">
      <c r="A165" s="302" t="s">
        <v>124</v>
      </c>
      <c r="B165" s="303"/>
      <c r="C165" s="304"/>
      <c r="D165" s="294" t="s">
        <v>97</v>
      </c>
      <c r="E165" s="295"/>
      <c r="F165" s="51" t="s">
        <v>51</v>
      </c>
      <c r="G165" s="51" t="s">
        <v>149</v>
      </c>
      <c r="H165" s="51" t="s">
        <v>117</v>
      </c>
      <c r="I165" s="208">
        <v>96000</v>
      </c>
      <c r="J165" s="157">
        <v>104100</v>
      </c>
      <c r="K165" s="157">
        <v>104100</v>
      </c>
    </row>
    <row r="166" spans="1:14" ht="19.5" customHeight="1" x14ac:dyDescent="0.3">
      <c r="A166" s="510" t="s">
        <v>28</v>
      </c>
      <c r="B166" s="511"/>
      <c r="C166" s="512"/>
      <c r="D166" s="510"/>
      <c r="E166" s="512"/>
      <c r="F166" s="67"/>
      <c r="G166" s="67"/>
      <c r="H166" s="67"/>
      <c r="I166" s="156">
        <f>I162+I153+I148+I139+I128+I115+I106+I101+I94+I67</f>
        <v>9471017.0599999987</v>
      </c>
      <c r="J166" s="156">
        <f>J67+J94+J101+J106+J115+J128+J139+J148+J153+J162</f>
        <v>7421983</v>
      </c>
      <c r="K166" s="156">
        <f>K67+K94+K101+K106+K115+K128+K139+K148+K153+K162</f>
        <v>7573883</v>
      </c>
    </row>
    <row r="167" spans="1:14" ht="6.75" customHeight="1" x14ac:dyDescent="0.3">
      <c r="A167" s="68"/>
      <c r="B167" s="68"/>
      <c r="C167" s="68"/>
      <c r="D167" s="184"/>
      <c r="E167" s="69"/>
      <c r="F167" s="69"/>
      <c r="G167" s="69"/>
      <c r="H167" s="69"/>
      <c r="I167" s="97"/>
      <c r="J167" s="97"/>
      <c r="K167" s="170"/>
    </row>
    <row r="168" spans="1:14" ht="22.5" customHeight="1" x14ac:dyDescent="0.25">
      <c r="A168" s="314" t="s">
        <v>179</v>
      </c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</row>
    <row r="169" spans="1:14" ht="7.5" hidden="1" customHeight="1" x14ac:dyDescent="0.3">
      <c r="A169" s="68"/>
      <c r="B169" s="68"/>
      <c r="C169" s="68"/>
      <c r="D169" s="184"/>
      <c r="E169" s="69"/>
      <c r="F169" s="69"/>
      <c r="G169" s="69"/>
      <c r="H169" s="69"/>
      <c r="I169" s="97"/>
      <c r="J169" s="97"/>
      <c r="K169" s="170"/>
    </row>
    <row r="170" spans="1:14" ht="14.25" customHeight="1" x14ac:dyDescent="0.25">
      <c r="A170" s="305" t="s">
        <v>165</v>
      </c>
      <c r="B170" s="305"/>
      <c r="C170" s="305"/>
      <c r="D170" s="305"/>
      <c r="E170" s="305"/>
      <c r="F170" s="305"/>
      <c r="G170" s="305"/>
      <c r="H170" s="305"/>
      <c r="I170" s="305"/>
      <c r="J170" s="305"/>
      <c r="K170" s="305"/>
    </row>
    <row r="171" spans="1:14" ht="12" customHeight="1" x14ac:dyDescent="0.25">
      <c r="A171" s="305" t="s">
        <v>32</v>
      </c>
      <c r="B171" s="305"/>
      <c r="C171" s="305"/>
      <c r="D171" s="305"/>
      <c r="E171" s="305"/>
      <c r="F171" s="305"/>
      <c r="G171" s="305"/>
      <c r="H171" s="305"/>
      <c r="I171" s="305"/>
      <c r="J171" s="305"/>
      <c r="K171" s="305"/>
    </row>
    <row r="172" spans="1:14" ht="15.75" customHeight="1" x14ac:dyDescent="0.25">
      <c r="A172" s="305" t="s">
        <v>31</v>
      </c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</row>
    <row r="173" spans="1:14" ht="17.25" customHeight="1" x14ac:dyDescent="0.25">
      <c r="A173" s="305" t="s">
        <v>208</v>
      </c>
      <c r="B173" s="305"/>
      <c r="C173" s="305"/>
      <c r="D173" s="305"/>
      <c r="E173" s="305"/>
      <c r="F173" s="305"/>
      <c r="G173" s="305"/>
      <c r="H173" s="305"/>
      <c r="I173" s="305"/>
      <c r="J173" s="305"/>
      <c r="K173" s="305"/>
    </row>
    <row r="174" spans="1:14" ht="18.75" hidden="1" customHeight="1" x14ac:dyDescent="0.3">
      <c r="A174" s="535"/>
      <c r="B174" s="535"/>
      <c r="C174" s="535"/>
      <c r="D174" s="535"/>
      <c r="E174" s="535"/>
      <c r="F174" s="535"/>
      <c r="G174" s="535"/>
      <c r="H174" s="535"/>
      <c r="I174" s="535"/>
      <c r="J174" s="535"/>
      <c r="K174" s="535"/>
      <c r="M174" s="15"/>
      <c r="N174" s="15"/>
    </row>
    <row r="175" spans="1:14" s="15" customFormat="1" ht="45.75" customHeight="1" x14ac:dyDescent="0.25">
      <c r="A175" s="536" t="s">
        <v>184</v>
      </c>
      <c r="B175" s="536"/>
      <c r="C175" s="536"/>
      <c r="D175" s="536"/>
      <c r="E175" s="536"/>
      <c r="F175" s="536"/>
      <c r="G175" s="536"/>
      <c r="H175" s="536"/>
      <c r="I175" s="536"/>
      <c r="J175" s="536"/>
      <c r="K175" s="536"/>
      <c r="L175" s="43"/>
      <c r="M175"/>
      <c r="N175"/>
    </row>
    <row r="176" spans="1:14" ht="6" customHeight="1" x14ac:dyDescent="0.3">
      <c r="A176" s="70"/>
      <c r="B176" s="70"/>
      <c r="C176" s="70"/>
      <c r="D176" s="70"/>
      <c r="E176" s="71"/>
      <c r="F176" s="71"/>
      <c r="G176" s="71"/>
      <c r="H176" s="71"/>
      <c r="I176" s="71"/>
      <c r="J176" s="71"/>
      <c r="K176" s="171"/>
      <c r="L176" s="52"/>
      <c r="M176" s="11"/>
      <c r="N176" s="11"/>
    </row>
    <row r="177" spans="1:14" s="11" customFormat="1" ht="35.25" customHeight="1" x14ac:dyDescent="0.2">
      <c r="A177" s="483" t="s">
        <v>156</v>
      </c>
      <c r="B177" s="484"/>
      <c r="C177" s="485"/>
      <c r="D177" s="513" t="s">
        <v>171</v>
      </c>
      <c r="E177" s="514"/>
      <c r="F177" s="514"/>
      <c r="G177" s="514"/>
      <c r="H177" s="515"/>
      <c r="I177" s="78" t="s">
        <v>163</v>
      </c>
      <c r="J177" s="78" t="s">
        <v>176</v>
      </c>
      <c r="K177" s="180" t="s">
        <v>182</v>
      </c>
      <c r="L177" s="52"/>
    </row>
    <row r="178" spans="1:14" s="11" customFormat="1" ht="18" customHeight="1" x14ac:dyDescent="0.25">
      <c r="A178" s="531">
        <v>1</v>
      </c>
      <c r="B178" s="532"/>
      <c r="C178" s="533"/>
      <c r="D178" s="516">
        <v>2</v>
      </c>
      <c r="E178" s="517"/>
      <c r="F178" s="517"/>
      <c r="G178" s="517"/>
      <c r="H178" s="518"/>
      <c r="I178" s="72" t="s">
        <v>157</v>
      </c>
      <c r="J178" s="72"/>
      <c r="K178" s="177"/>
      <c r="L178" s="43"/>
      <c r="M178" s="15"/>
      <c r="N178" s="15"/>
    </row>
    <row r="179" spans="1:14" s="15" customFormat="1" ht="81.75" customHeight="1" x14ac:dyDescent="0.25">
      <c r="A179" s="266" t="s">
        <v>191</v>
      </c>
      <c r="B179" s="267"/>
      <c r="C179" s="268"/>
      <c r="D179" s="519" t="s">
        <v>150</v>
      </c>
      <c r="E179" s="520"/>
      <c r="F179" s="520"/>
      <c r="G179" s="520"/>
      <c r="H179" s="521"/>
      <c r="I179" s="199">
        <f>I103+I135+I141+I145+I121+I155</f>
        <v>3585420.62</v>
      </c>
      <c r="J179" s="199">
        <f>J139</f>
        <v>0</v>
      </c>
      <c r="K179" s="178">
        <v>0</v>
      </c>
      <c r="L179" s="43"/>
    </row>
    <row r="180" spans="1:14" s="15" customFormat="1" ht="68.25" customHeight="1" x14ac:dyDescent="0.25">
      <c r="A180" s="235" t="s">
        <v>192</v>
      </c>
      <c r="B180" s="236"/>
      <c r="C180" s="237"/>
      <c r="D180" s="519" t="s">
        <v>151</v>
      </c>
      <c r="E180" s="520"/>
      <c r="F180" s="520"/>
      <c r="G180" s="520"/>
      <c r="H180" s="521"/>
      <c r="I180" s="178">
        <f>I123</f>
        <v>1000</v>
      </c>
      <c r="J180" s="178"/>
      <c r="K180" s="178">
        <v>0</v>
      </c>
      <c r="L180" s="43"/>
    </row>
    <row r="181" spans="1:14" s="15" customFormat="1" ht="68.25" customHeight="1" x14ac:dyDescent="0.25">
      <c r="A181" s="309" t="s">
        <v>194</v>
      </c>
      <c r="B181" s="310"/>
      <c r="C181" s="311"/>
      <c r="D181" s="519" t="s">
        <v>161</v>
      </c>
      <c r="E181" s="520"/>
      <c r="F181" s="520"/>
      <c r="G181" s="520"/>
      <c r="H181" s="521"/>
      <c r="I181" s="178">
        <f>I106</f>
        <v>2522996.7999999998</v>
      </c>
      <c r="J181" s="178" t="str">
        <f>J106</f>
        <v>1242783</v>
      </c>
      <c r="K181" s="178">
        <f>K106</f>
        <v>1326583</v>
      </c>
      <c r="L181" s="59"/>
      <c r="M181" s="30"/>
      <c r="N181" s="30"/>
    </row>
    <row r="182" spans="1:14" s="30" customFormat="1" ht="31.5" customHeight="1" x14ac:dyDescent="0.25">
      <c r="A182" s="272" t="s">
        <v>153</v>
      </c>
      <c r="B182" s="273"/>
      <c r="C182" s="274"/>
      <c r="D182" s="522"/>
      <c r="E182" s="523"/>
      <c r="F182" s="523"/>
      <c r="G182" s="523"/>
      <c r="H182" s="524"/>
      <c r="I182" s="178">
        <f>I179+I180+I181</f>
        <v>6109417.4199999999</v>
      </c>
      <c r="J182" s="178">
        <f>J179+J180+J181</f>
        <v>1242783</v>
      </c>
      <c r="K182" s="178">
        <f>K181</f>
        <v>1326583</v>
      </c>
      <c r="L182" s="43"/>
      <c r="M182"/>
      <c r="N182"/>
    </row>
    <row r="183" spans="1:14" ht="5.25" customHeight="1" x14ac:dyDescent="0.3">
      <c r="A183" s="70"/>
      <c r="B183" s="70"/>
      <c r="C183" s="70"/>
      <c r="D183" s="70"/>
      <c r="E183" s="71"/>
      <c r="F183" s="71"/>
      <c r="G183" s="71"/>
      <c r="H183" s="71"/>
      <c r="I183" s="71"/>
      <c r="J183" s="71"/>
      <c r="K183" s="171"/>
    </row>
    <row r="184" spans="1:14" ht="15.75" customHeight="1" x14ac:dyDescent="0.25">
      <c r="A184" s="314" t="s">
        <v>180</v>
      </c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</row>
    <row r="185" spans="1:14" ht="2.25" customHeight="1" x14ac:dyDescent="0.25">
      <c r="A185" s="2"/>
    </row>
    <row r="186" spans="1:14" ht="21.75" customHeight="1" x14ac:dyDescent="0.25">
      <c r="A186" s="305" t="s">
        <v>140</v>
      </c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</row>
    <row r="187" spans="1:14" ht="14.25" customHeight="1" x14ac:dyDescent="0.25">
      <c r="A187" s="305" t="s">
        <v>32</v>
      </c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</row>
    <row r="188" spans="1:14" ht="15" customHeight="1" x14ac:dyDescent="0.25">
      <c r="A188" s="305" t="s">
        <v>31</v>
      </c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</row>
    <row r="189" spans="1:14" ht="16.5" customHeight="1" x14ac:dyDescent="0.25">
      <c r="A189" s="305" t="s">
        <v>209</v>
      </c>
      <c r="B189" s="305"/>
      <c r="C189" s="305"/>
      <c r="D189" s="305"/>
      <c r="E189" s="305"/>
      <c r="F189" s="305"/>
      <c r="G189" s="305"/>
      <c r="H189" s="305"/>
      <c r="I189" s="305"/>
      <c r="J189" s="305"/>
      <c r="K189" s="305"/>
    </row>
    <row r="190" spans="1:14" ht="16.5" customHeight="1" x14ac:dyDescent="0.25">
      <c r="A190" s="2"/>
      <c r="L190" s="50"/>
      <c r="M190" s="14"/>
      <c r="N190" s="14"/>
    </row>
    <row r="191" spans="1:14" s="14" customFormat="1" ht="22.5" customHeight="1" x14ac:dyDescent="0.25">
      <c r="A191" s="361" t="s">
        <v>185</v>
      </c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52"/>
      <c r="M191" s="11"/>
      <c r="N191" s="11"/>
    </row>
    <row r="192" spans="1:14" s="11" customFormat="1" ht="15.75" customHeight="1" x14ac:dyDescent="0.25">
      <c r="A192" s="4"/>
      <c r="B192" s="44"/>
      <c r="C192" s="44"/>
      <c r="D192" s="44"/>
      <c r="E192" s="45"/>
      <c r="F192" s="45"/>
      <c r="G192" s="45"/>
      <c r="H192" s="45"/>
      <c r="I192" s="120"/>
      <c r="J192" s="120"/>
      <c r="K192" s="165"/>
      <c r="L192" s="43"/>
      <c r="M192"/>
      <c r="N192"/>
    </row>
    <row r="193" spans="1:14" ht="153.75" customHeight="1" x14ac:dyDescent="0.25">
      <c r="A193" s="411" t="s">
        <v>3</v>
      </c>
      <c r="B193" s="412"/>
      <c r="C193" s="413"/>
      <c r="D193" s="195" t="s">
        <v>29</v>
      </c>
      <c r="E193" s="92" t="s">
        <v>24</v>
      </c>
      <c r="F193" s="92" t="s">
        <v>25</v>
      </c>
      <c r="G193" s="49" t="s">
        <v>154</v>
      </c>
      <c r="H193" s="92" t="s">
        <v>155</v>
      </c>
      <c r="I193" s="78" t="s">
        <v>163</v>
      </c>
      <c r="J193" s="78" t="s">
        <v>176</v>
      </c>
      <c r="K193" s="180" t="s">
        <v>182</v>
      </c>
    </row>
    <row r="194" spans="1:14" ht="19.5" customHeight="1" x14ac:dyDescent="0.25">
      <c r="A194" s="306">
        <v>1</v>
      </c>
      <c r="B194" s="307"/>
      <c r="C194" s="308"/>
      <c r="D194" s="191">
        <v>2</v>
      </c>
      <c r="E194" s="51" t="s">
        <v>157</v>
      </c>
      <c r="F194" s="51" t="s">
        <v>166</v>
      </c>
      <c r="G194" s="51" t="s">
        <v>167</v>
      </c>
      <c r="H194" s="51" t="s">
        <v>168</v>
      </c>
      <c r="I194" s="119" t="s">
        <v>169</v>
      </c>
      <c r="J194" s="119" t="s">
        <v>170</v>
      </c>
      <c r="K194" s="167">
        <v>9</v>
      </c>
    </row>
    <row r="195" spans="1:14" ht="32.25" customHeight="1" x14ac:dyDescent="0.25">
      <c r="A195" s="525" t="s">
        <v>172</v>
      </c>
      <c r="B195" s="526"/>
      <c r="C195" s="527"/>
      <c r="D195" s="198">
        <v>949</v>
      </c>
      <c r="E195" s="51"/>
      <c r="F195" s="51"/>
      <c r="G195" s="51"/>
      <c r="H195" s="51"/>
      <c r="I195" s="202">
        <f>I299</f>
        <v>9471017.0599999987</v>
      </c>
      <c r="J195" s="202">
        <f>J299</f>
        <v>7421983</v>
      </c>
      <c r="K195" s="202">
        <f>K299</f>
        <v>7573883</v>
      </c>
    </row>
    <row r="196" spans="1:14" ht="31.5" customHeight="1" x14ac:dyDescent="0.25">
      <c r="A196" s="249" t="s">
        <v>4</v>
      </c>
      <c r="B196" s="250"/>
      <c r="C196" s="251"/>
      <c r="D196" s="196">
        <v>949</v>
      </c>
      <c r="E196" s="53" t="s">
        <v>48</v>
      </c>
      <c r="F196" s="53" t="s">
        <v>49</v>
      </c>
      <c r="G196" s="53"/>
      <c r="H196" s="53"/>
      <c r="I196" s="155">
        <f>I197+I200+I209+I215+I219</f>
        <v>2956195.21</v>
      </c>
      <c r="J196" s="155">
        <f>J197+J200+J209+J215+J219</f>
        <v>5951700</v>
      </c>
      <c r="K196" s="155">
        <f>K197+K200+K209+K215+K219</f>
        <v>6017500</v>
      </c>
      <c r="L196" s="80"/>
      <c r="M196" s="42"/>
      <c r="N196" s="42"/>
    </row>
    <row r="197" spans="1:14" s="42" customFormat="1" ht="42.75" customHeight="1" x14ac:dyDescent="0.25">
      <c r="A197" s="318" t="s">
        <v>5</v>
      </c>
      <c r="B197" s="319"/>
      <c r="C197" s="320"/>
      <c r="D197" s="196">
        <v>949</v>
      </c>
      <c r="E197" s="55" t="s">
        <v>48</v>
      </c>
      <c r="F197" s="55" t="s">
        <v>50</v>
      </c>
      <c r="G197" s="55"/>
      <c r="H197" s="55"/>
      <c r="I197" s="155">
        <f>I199</f>
        <v>698174.58</v>
      </c>
      <c r="J197" s="155">
        <f>J198</f>
        <v>698174.58</v>
      </c>
      <c r="K197" s="155">
        <f t="shared" ref="K197" si="32">K198</f>
        <v>698174.58</v>
      </c>
      <c r="L197" s="43"/>
      <c r="M197"/>
      <c r="N197"/>
    </row>
    <row r="198" spans="1:14" ht="52.5" customHeight="1" x14ac:dyDescent="0.25">
      <c r="A198" s="235" t="s">
        <v>113</v>
      </c>
      <c r="B198" s="236"/>
      <c r="C198" s="237"/>
      <c r="D198" s="196">
        <v>949</v>
      </c>
      <c r="E198" s="55" t="s">
        <v>48</v>
      </c>
      <c r="F198" s="55" t="s">
        <v>50</v>
      </c>
      <c r="G198" s="55" t="s">
        <v>148</v>
      </c>
      <c r="H198" s="55"/>
      <c r="I198" s="155">
        <f>I199</f>
        <v>698174.58</v>
      </c>
      <c r="J198" s="155">
        <f t="shared" ref="J198:K198" si="33">J199</f>
        <v>698174.58</v>
      </c>
      <c r="K198" s="155">
        <f t="shared" si="33"/>
        <v>698174.58</v>
      </c>
      <c r="L198" s="50"/>
      <c r="M198" s="12"/>
      <c r="N198" s="12"/>
    </row>
    <row r="199" spans="1:14" s="12" customFormat="1" ht="56.25" customHeight="1" x14ac:dyDescent="0.25">
      <c r="A199" s="486" t="s">
        <v>115</v>
      </c>
      <c r="B199" s="487"/>
      <c r="C199" s="488"/>
      <c r="D199" s="196">
        <v>949</v>
      </c>
      <c r="E199" s="51" t="s">
        <v>48</v>
      </c>
      <c r="F199" s="51" t="s">
        <v>50</v>
      </c>
      <c r="G199" s="51" t="s">
        <v>148</v>
      </c>
      <c r="H199" s="51" t="s">
        <v>116</v>
      </c>
      <c r="I199" s="208">
        <v>698174.58</v>
      </c>
      <c r="J199" s="208">
        <v>698174.58</v>
      </c>
      <c r="K199" s="208">
        <v>698174.58</v>
      </c>
      <c r="L199" s="62"/>
      <c r="M199" s="29"/>
      <c r="N199" s="29"/>
    </row>
    <row r="200" spans="1:14" s="29" customFormat="1" ht="58.5" customHeight="1" x14ac:dyDescent="0.25">
      <c r="A200" s="489" t="s">
        <v>6</v>
      </c>
      <c r="B200" s="490"/>
      <c r="C200" s="491"/>
      <c r="D200" s="196">
        <v>949</v>
      </c>
      <c r="E200" s="57" t="s">
        <v>48</v>
      </c>
      <c r="F200" s="57" t="s">
        <v>51</v>
      </c>
      <c r="G200" s="57"/>
      <c r="H200" s="57"/>
      <c r="I200" s="155">
        <f>I201+I205</f>
        <v>2144138.63</v>
      </c>
      <c r="J200" s="155">
        <f t="shared" ref="J200:K200" si="34">J201+J205</f>
        <v>2000409</v>
      </c>
      <c r="K200" s="155">
        <f t="shared" si="34"/>
        <v>2010409</v>
      </c>
      <c r="L200" s="43"/>
      <c r="M200"/>
      <c r="N200"/>
    </row>
    <row r="201" spans="1:14" ht="47.25" customHeight="1" x14ac:dyDescent="0.25">
      <c r="A201" s="266" t="s">
        <v>113</v>
      </c>
      <c r="B201" s="267"/>
      <c r="C201" s="268"/>
      <c r="D201" s="196">
        <v>949</v>
      </c>
      <c r="E201" s="58" t="s">
        <v>48</v>
      </c>
      <c r="F201" s="58" t="s">
        <v>51</v>
      </c>
      <c r="G201" s="58" t="s">
        <v>148</v>
      </c>
      <c r="H201" s="58"/>
      <c r="I201" s="155">
        <f>I202+I203+I204</f>
        <v>2140538.63</v>
      </c>
      <c r="J201" s="155">
        <f t="shared" ref="J201:K201" si="35">J202+J203+J204</f>
        <v>1996809</v>
      </c>
      <c r="K201" s="155">
        <f t="shared" si="35"/>
        <v>2006809</v>
      </c>
    </row>
    <row r="202" spans="1:14" ht="59.25" customHeight="1" x14ac:dyDescent="0.25">
      <c r="A202" s="486" t="s">
        <v>115</v>
      </c>
      <c r="B202" s="487"/>
      <c r="C202" s="488"/>
      <c r="D202" s="196">
        <v>949</v>
      </c>
      <c r="E202" s="51" t="s">
        <v>48</v>
      </c>
      <c r="F202" s="51" t="s">
        <v>51</v>
      </c>
      <c r="G202" s="51" t="s">
        <v>148</v>
      </c>
      <c r="H202" s="51" t="s">
        <v>116</v>
      </c>
      <c r="I202" s="208">
        <v>1609670.99</v>
      </c>
      <c r="J202" s="208">
        <v>1540809</v>
      </c>
      <c r="K202" s="208">
        <v>1540809</v>
      </c>
    </row>
    <row r="203" spans="1:14" ht="41.25" customHeight="1" x14ac:dyDescent="0.25">
      <c r="A203" s="492" t="s">
        <v>124</v>
      </c>
      <c r="B203" s="493"/>
      <c r="C203" s="494"/>
      <c r="D203" s="196">
        <v>949</v>
      </c>
      <c r="E203" s="51" t="s">
        <v>48</v>
      </c>
      <c r="F203" s="51" t="s">
        <v>51</v>
      </c>
      <c r="G203" s="51" t="s">
        <v>148</v>
      </c>
      <c r="H203" s="51" t="s">
        <v>117</v>
      </c>
      <c r="I203" s="208">
        <f>477367.64+15000+1000+16500+1000</f>
        <v>510867.64</v>
      </c>
      <c r="J203" s="208">
        <v>456000</v>
      </c>
      <c r="K203" s="208">
        <v>466000</v>
      </c>
    </row>
    <row r="204" spans="1:14" ht="24.75" customHeight="1" x14ac:dyDescent="0.25">
      <c r="A204" s="321" t="s">
        <v>118</v>
      </c>
      <c r="B204" s="322"/>
      <c r="C204" s="323"/>
      <c r="D204" s="196">
        <v>949</v>
      </c>
      <c r="E204" s="51" t="s">
        <v>48</v>
      </c>
      <c r="F204" s="51" t="s">
        <v>51</v>
      </c>
      <c r="G204" s="51" t="s">
        <v>148</v>
      </c>
      <c r="H204" s="51" t="s">
        <v>119</v>
      </c>
      <c r="I204" s="208">
        <v>20000</v>
      </c>
      <c r="J204" s="157"/>
      <c r="K204" s="157"/>
    </row>
    <row r="205" spans="1:14" ht="30.75" customHeight="1" x14ac:dyDescent="0.25">
      <c r="A205" s="266" t="s">
        <v>121</v>
      </c>
      <c r="B205" s="267"/>
      <c r="C205" s="268"/>
      <c r="D205" s="196">
        <v>949</v>
      </c>
      <c r="E205" s="51" t="s">
        <v>48</v>
      </c>
      <c r="F205" s="51" t="s">
        <v>51</v>
      </c>
      <c r="G205" s="51" t="s">
        <v>149</v>
      </c>
      <c r="H205" s="51"/>
      <c r="I205" s="155">
        <f>I207</f>
        <v>3600</v>
      </c>
      <c r="J205" s="155">
        <f>J207</f>
        <v>3600</v>
      </c>
      <c r="K205" s="155">
        <f>K207</f>
        <v>3600</v>
      </c>
    </row>
    <row r="206" spans="1:14" ht="15" hidden="1" customHeight="1" x14ac:dyDescent="0.25">
      <c r="A206" s="408" t="s">
        <v>121</v>
      </c>
      <c r="B206" s="409"/>
      <c r="C206" s="410"/>
      <c r="D206" s="196">
        <v>949</v>
      </c>
      <c r="E206" s="57" t="s">
        <v>48</v>
      </c>
      <c r="F206" s="57" t="s">
        <v>51</v>
      </c>
      <c r="G206" s="57" t="s">
        <v>149</v>
      </c>
      <c r="H206" s="57"/>
      <c r="I206" s="155">
        <f>I208</f>
        <v>7500</v>
      </c>
      <c r="J206" s="155">
        <f t="shared" ref="J206:K206" si="36">J208</f>
        <v>1900</v>
      </c>
      <c r="K206" s="155">
        <f t="shared" si="36"/>
        <v>1900</v>
      </c>
    </row>
    <row r="207" spans="1:14" ht="34.5" customHeight="1" x14ac:dyDescent="0.25">
      <c r="A207" s="269" t="s">
        <v>124</v>
      </c>
      <c r="B207" s="270"/>
      <c r="C207" s="271"/>
      <c r="D207" s="196">
        <v>949</v>
      </c>
      <c r="E207" s="51" t="s">
        <v>48</v>
      </c>
      <c r="F207" s="51" t="s">
        <v>51</v>
      </c>
      <c r="G207" s="51" t="s">
        <v>149</v>
      </c>
      <c r="H207" s="51" t="s">
        <v>117</v>
      </c>
      <c r="I207" s="208">
        <v>3600</v>
      </c>
      <c r="J207" s="208">
        <v>3600</v>
      </c>
      <c r="K207" s="208">
        <v>3600</v>
      </c>
      <c r="L207" s="62"/>
      <c r="M207" s="29"/>
      <c r="N207" s="29"/>
    </row>
    <row r="208" spans="1:14" s="29" customFormat="1" ht="15" hidden="1" customHeight="1" x14ac:dyDescent="0.25">
      <c r="A208" s="302" t="s">
        <v>124</v>
      </c>
      <c r="B208" s="303"/>
      <c r="C208" s="304"/>
      <c r="D208" s="196">
        <v>949</v>
      </c>
      <c r="E208" s="51" t="s">
        <v>48</v>
      </c>
      <c r="F208" s="51" t="s">
        <v>51</v>
      </c>
      <c r="G208" s="51" t="s">
        <v>149</v>
      </c>
      <c r="H208" s="51" t="s">
        <v>117</v>
      </c>
      <c r="I208" s="157">
        <v>7500</v>
      </c>
      <c r="J208" s="157">
        <v>1900</v>
      </c>
      <c r="K208" s="157">
        <v>1900</v>
      </c>
      <c r="L208" s="62"/>
    </row>
    <row r="209" spans="1:14" s="29" customFormat="1" ht="29.25" customHeight="1" x14ac:dyDescent="0.25">
      <c r="A209" s="296" t="s">
        <v>107</v>
      </c>
      <c r="B209" s="297"/>
      <c r="C209" s="298"/>
      <c r="D209" s="196">
        <v>949</v>
      </c>
      <c r="E209" s="58" t="s">
        <v>48</v>
      </c>
      <c r="F209" s="58" t="s">
        <v>56</v>
      </c>
      <c r="G209" s="58"/>
      <c r="H209" s="58"/>
      <c r="I209" s="155">
        <f>I210</f>
        <v>34882</v>
      </c>
      <c r="J209" s="155">
        <f t="shared" ref="J209:K210" si="37">J210</f>
        <v>0</v>
      </c>
      <c r="K209" s="155">
        <f t="shared" si="37"/>
        <v>0</v>
      </c>
      <c r="L209" s="50"/>
      <c r="M209" s="12"/>
      <c r="N209" s="12"/>
    </row>
    <row r="210" spans="1:14" s="12" customFormat="1" ht="50.25" customHeight="1" x14ac:dyDescent="0.25">
      <c r="A210" s="528" t="s">
        <v>113</v>
      </c>
      <c r="B210" s="529"/>
      <c r="C210" s="530"/>
      <c r="D210" s="196">
        <v>949</v>
      </c>
      <c r="E210" s="55" t="s">
        <v>48</v>
      </c>
      <c r="F210" s="55" t="s">
        <v>56</v>
      </c>
      <c r="G210" s="55" t="s">
        <v>148</v>
      </c>
      <c r="H210" s="55"/>
      <c r="I210" s="155">
        <f>I211</f>
        <v>34882</v>
      </c>
      <c r="J210" s="155">
        <f t="shared" si="37"/>
        <v>0</v>
      </c>
      <c r="K210" s="155">
        <f t="shared" si="37"/>
        <v>0</v>
      </c>
      <c r="L210" s="43"/>
      <c r="M210"/>
      <c r="N210"/>
    </row>
    <row r="211" spans="1:14" ht="24" customHeight="1" x14ac:dyDescent="0.25">
      <c r="A211" s="269" t="s">
        <v>120</v>
      </c>
      <c r="B211" s="270"/>
      <c r="C211" s="271"/>
      <c r="D211" s="196">
        <v>949</v>
      </c>
      <c r="E211" s="51" t="s">
        <v>48</v>
      </c>
      <c r="F211" s="51" t="s">
        <v>56</v>
      </c>
      <c r="G211" s="51" t="s">
        <v>148</v>
      </c>
      <c r="H211" s="51" t="s">
        <v>108</v>
      </c>
      <c r="I211" s="209">
        <v>34882</v>
      </c>
      <c r="J211" s="155">
        <f>0</f>
        <v>0</v>
      </c>
      <c r="K211" s="155">
        <f>0</f>
        <v>0</v>
      </c>
      <c r="L211" s="64"/>
      <c r="M211" s="16"/>
      <c r="N211" s="16"/>
    </row>
    <row r="212" spans="1:14" s="16" customFormat="1" ht="38.25" customHeight="1" x14ac:dyDescent="0.25">
      <c r="A212" s="345" t="s">
        <v>8</v>
      </c>
      <c r="B212" s="346"/>
      <c r="C212" s="347"/>
      <c r="D212" s="196">
        <v>949</v>
      </c>
      <c r="E212" s="55" t="s">
        <v>48</v>
      </c>
      <c r="F212" s="55" t="s">
        <v>94</v>
      </c>
      <c r="G212" s="55"/>
      <c r="H212" s="55"/>
      <c r="I212" s="155">
        <f>I216</f>
        <v>50000</v>
      </c>
      <c r="J212" s="155">
        <f>J216</f>
        <v>2000</v>
      </c>
      <c r="K212" s="155">
        <f>K216</f>
        <v>2000</v>
      </c>
      <c r="L212" s="64"/>
    </row>
    <row r="213" spans="1:14" s="16" customFormat="1" ht="18" hidden="1" customHeight="1" x14ac:dyDescent="0.25">
      <c r="A213" s="266" t="s">
        <v>121</v>
      </c>
      <c r="B213" s="267"/>
      <c r="C213" s="268"/>
      <c r="D213" s="196">
        <v>949</v>
      </c>
      <c r="E213" s="58" t="s">
        <v>48</v>
      </c>
      <c r="F213" s="58" t="s">
        <v>52</v>
      </c>
      <c r="G213" s="58" t="s">
        <v>122</v>
      </c>
      <c r="H213" s="58"/>
      <c r="I213" s="155" t="str">
        <f>I214</f>
        <v>0</v>
      </c>
      <c r="J213" s="155">
        <f t="shared" ref="J213:K213" si="38">J214</f>
        <v>0</v>
      </c>
      <c r="K213" s="155">
        <f t="shared" si="38"/>
        <v>0</v>
      </c>
      <c r="L213" s="64"/>
    </row>
    <row r="214" spans="1:14" s="16" customFormat="1" ht="6.75" hidden="1" customHeight="1" x14ac:dyDescent="0.25">
      <c r="A214" s="269" t="s">
        <v>118</v>
      </c>
      <c r="B214" s="270"/>
      <c r="C214" s="271"/>
      <c r="D214" s="196">
        <v>949</v>
      </c>
      <c r="E214" s="51" t="s">
        <v>48</v>
      </c>
      <c r="F214" s="51" t="s">
        <v>52</v>
      </c>
      <c r="G214" s="51" t="s">
        <v>122</v>
      </c>
      <c r="H214" s="51" t="s">
        <v>119</v>
      </c>
      <c r="I214" s="157" t="s">
        <v>134</v>
      </c>
      <c r="J214" s="157"/>
      <c r="K214" s="157"/>
      <c r="L214" s="64"/>
    </row>
    <row r="215" spans="1:14" s="16" customFormat="1" ht="17.25" hidden="1" customHeight="1" x14ac:dyDescent="0.25">
      <c r="A215" s="272" t="s">
        <v>8</v>
      </c>
      <c r="B215" s="273"/>
      <c r="C215" s="274"/>
      <c r="D215" s="196">
        <v>949</v>
      </c>
      <c r="E215" s="58" t="s">
        <v>48</v>
      </c>
      <c r="F215" s="58" t="s">
        <v>94</v>
      </c>
      <c r="G215" s="58"/>
      <c r="H215" s="58"/>
      <c r="I215" s="155">
        <f>I216</f>
        <v>50000</v>
      </c>
      <c r="J215" s="155">
        <f t="shared" ref="J215:K216" si="39">J216</f>
        <v>2000</v>
      </c>
      <c r="K215" s="155">
        <f t="shared" si="39"/>
        <v>2000</v>
      </c>
      <c r="L215" s="43"/>
      <c r="M215"/>
      <c r="N215"/>
    </row>
    <row r="216" spans="1:14" ht="33" customHeight="1" x14ac:dyDescent="0.25">
      <c r="A216" s="266" t="s">
        <v>121</v>
      </c>
      <c r="B216" s="267"/>
      <c r="C216" s="268"/>
      <c r="D216" s="196">
        <v>949</v>
      </c>
      <c r="E216" s="55" t="s">
        <v>48</v>
      </c>
      <c r="F216" s="55" t="s">
        <v>94</v>
      </c>
      <c r="G216" s="55" t="s">
        <v>149</v>
      </c>
      <c r="H216" s="55"/>
      <c r="I216" s="157">
        <f>I217</f>
        <v>50000</v>
      </c>
      <c r="J216" s="157">
        <f t="shared" si="39"/>
        <v>2000</v>
      </c>
      <c r="K216" s="157">
        <f t="shared" si="39"/>
        <v>2000</v>
      </c>
      <c r="M216" s="15"/>
      <c r="N216" s="15"/>
    </row>
    <row r="217" spans="1:14" s="15" customFormat="1" ht="30" customHeight="1" x14ac:dyDescent="0.25">
      <c r="A217" s="269" t="s">
        <v>118</v>
      </c>
      <c r="B217" s="270"/>
      <c r="C217" s="271"/>
      <c r="D217" s="196">
        <v>949</v>
      </c>
      <c r="E217" s="51" t="s">
        <v>48</v>
      </c>
      <c r="F217" s="51" t="s">
        <v>94</v>
      </c>
      <c r="G217" s="51" t="s">
        <v>149</v>
      </c>
      <c r="H217" s="51" t="s">
        <v>119</v>
      </c>
      <c r="I217" s="208">
        <v>50000</v>
      </c>
      <c r="J217" s="208">
        <v>2000</v>
      </c>
      <c r="K217" s="208">
        <v>2000</v>
      </c>
      <c r="L217" s="43"/>
      <c r="M217"/>
      <c r="N217"/>
    </row>
    <row r="218" spans="1:14" ht="31.5" customHeight="1" x14ac:dyDescent="0.25">
      <c r="A218" s="299" t="s">
        <v>9</v>
      </c>
      <c r="B218" s="300"/>
      <c r="C218" s="301"/>
      <c r="D218" s="196">
        <v>949</v>
      </c>
      <c r="E218" s="57" t="s">
        <v>48</v>
      </c>
      <c r="F218" s="57" t="s">
        <v>95</v>
      </c>
      <c r="G218" s="57"/>
      <c r="H218" s="57"/>
      <c r="I218" s="155">
        <f>I219</f>
        <v>29000</v>
      </c>
      <c r="J218" s="155">
        <f t="shared" ref="J218:K218" si="40">J219</f>
        <v>3251116.42</v>
      </c>
      <c r="K218" s="155">
        <f t="shared" si="40"/>
        <v>3306916.42</v>
      </c>
    </row>
    <row r="219" spans="1:14" ht="36.75" customHeight="1" x14ac:dyDescent="0.25">
      <c r="A219" s="266" t="s">
        <v>121</v>
      </c>
      <c r="B219" s="267"/>
      <c r="C219" s="268"/>
      <c r="D219" s="196">
        <v>949</v>
      </c>
      <c r="E219" s="55" t="s">
        <v>48</v>
      </c>
      <c r="F219" s="55" t="s">
        <v>95</v>
      </c>
      <c r="G219" s="55" t="s">
        <v>149</v>
      </c>
      <c r="H219" s="55"/>
      <c r="I219" s="155">
        <f>I220+I221</f>
        <v>29000</v>
      </c>
      <c r="J219" s="155">
        <f t="shared" ref="J219:K219" si="41">J221</f>
        <v>3251116.42</v>
      </c>
      <c r="K219" s="155">
        <f t="shared" si="41"/>
        <v>3306916.42</v>
      </c>
    </row>
    <row r="220" spans="1:14" ht="30.75" customHeight="1" x14ac:dyDescent="0.25">
      <c r="A220" s="302" t="s">
        <v>124</v>
      </c>
      <c r="B220" s="303"/>
      <c r="C220" s="304"/>
      <c r="D220" s="196">
        <v>949</v>
      </c>
      <c r="E220" s="51" t="s">
        <v>48</v>
      </c>
      <c r="F220" s="51" t="s">
        <v>95</v>
      </c>
      <c r="G220" s="51" t="s">
        <v>149</v>
      </c>
      <c r="H220" s="51" t="s">
        <v>117</v>
      </c>
      <c r="I220" s="208">
        <v>17000</v>
      </c>
      <c r="J220" s="157"/>
      <c r="K220" s="157"/>
      <c r="L220" s="62"/>
      <c r="M220" s="29"/>
      <c r="N220" s="29"/>
    </row>
    <row r="221" spans="1:14" s="29" customFormat="1" ht="31.5" customHeight="1" x14ac:dyDescent="0.25">
      <c r="A221" s="269" t="s">
        <v>118</v>
      </c>
      <c r="B221" s="270"/>
      <c r="C221" s="271"/>
      <c r="D221" s="196">
        <v>949</v>
      </c>
      <c r="E221" s="51" t="s">
        <v>48</v>
      </c>
      <c r="F221" s="51" t="s">
        <v>95</v>
      </c>
      <c r="G221" s="51" t="s">
        <v>149</v>
      </c>
      <c r="H221" s="51" t="s">
        <v>119</v>
      </c>
      <c r="I221" s="208">
        <v>12000</v>
      </c>
      <c r="J221" s="208">
        <v>3251116.42</v>
      </c>
      <c r="K221" s="208">
        <v>3306916.42</v>
      </c>
      <c r="L221" s="43"/>
      <c r="M221"/>
      <c r="N221"/>
    </row>
    <row r="222" spans="1:14" s="29" customFormat="1" ht="9.75" customHeight="1" x14ac:dyDescent="0.25">
      <c r="A222" s="263"/>
      <c r="B222" s="264"/>
      <c r="C222" s="264"/>
      <c r="D222" s="264"/>
      <c r="E222" s="264"/>
      <c r="F222" s="264"/>
      <c r="G222" s="264"/>
      <c r="H222" s="264"/>
      <c r="I222" s="264"/>
      <c r="J222" s="264"/>
      <c r="K222" s="265"/>
      <c r="L222" s="43"/>
      <c r="M222"/>
      <c r="N222"/>
    </row>
    <row r="223" spans="1:14" ht="25.5" customHeight="1" x14ac:dyDescent="0.3">
      <c r="A223" s="315" t="s">
        <v>10</v>
      </c>
      <c r="B223" s="316"/>
      <c r="C223" s="317"/>
      <c r="D223" s="196">
        <v>949</v>
      </c>
      <c r="E223" s="55" t="s">
        <v>50</v>
      </c>
      <c r="F223" s="55" t="s">
        <v>49</v>
      </c>
      <c r="G223" s="55"/>
      <c r="H223" s="55"/>
      <c r="I223" s="155">
        <f>I224</f>
        <v>75900</v>
      </c>
      <c r="J223" s="214">
        <f t="shared" ref="J223:K223" si="42">J224</f>
        <v>76400</v>
      </c>
      <c r="K223" s="155">
        <f t="shared" si="42"/>
        <v>78700</v>
      </c>
    </row>
    <row r="224" spans="1:14" ht="17.25" customHeight="1" x14ac:dyDescent="0.25">
      <c r="A224" s="299" t="s">
        <v>11</v>
      </c>
      <c r="B224" s="300"/>
      <c r="C224" s="301"/>
      <c r="D224" s="196">
        <v>949</v>
      </c>
      <c r="E224" s="55" t="s">
        <v>50</v>
      </c>
      <c r="F224" s="55" t="s">
        <v>53</v>
      </c>
      <c r="G224" s="55"/>
      <c r="H224" s="55"/>
      <c r="I224" s="155">
        <f>I225</f>
        <v>75900</v>
      </c>
      <c r="J224" s="155">
        <f>J225</f>
        <v>76400</v>
      </c>
      <c r="K224" s="155">
        <f>K225</f>
        <v>78700</v>
      </c>
    </row>
    <row r="225" spans="1:14" ht="33" customHeight="1" x14ac:dyDescent="0.25">
      <c r="A225" s="266" t="s">
        <v>121</v>
      </c>
      <c r="B225" s="267"/>
      <c r="C225" s="268"/>
      <c r="D225" s="196">
        <v>949</v>
      </c>
      <c r="E225" s="55" t="s">
        <v>50</v>
      </c>
      <c r="F225" s="55" t="s">
        <v>53</v>
      </c>
      <c r="G225" s="55" t="s">
        <v>149</v>
      </c>
      <c r="H225" s="55"/>
      <c r="I225" s="155">
        <f>I227+I226</f>
        <v>75900</v>
      </c>
      <c r="J225" s="155">
        <f>J227</f>
        <v>76400</v>
      </c>
      <c r="K225" s="155">
        <f>K227</f>
        <v>78700</v>
      </c>
      <c r="L225" s="50"/>
      <c r="M225" s="12"/>
      <c r="N225" s="12"/>
    </row>
    <row r="226" spans="1:14" ht="33" customHeight="1" x14ac:dyDescent="0.25">
      <c r="A226" s="231"/>
      <c r="B226" s="232"/>
      <c r="C226" s="233"/>
      <c r="D226" s="234">
        <v>949</v>
      </c>
      <c r="E226" s="55" t="s">
        <v>50</v>
      </c>
      <c r="F226" s="55" t="s">
        <v>53</v>
      </c>
      <c r="G226" s="55" t="s">
        <v>149</v>
      </c>
      <c r="H226" s="55" t="s">
        <v>117</v>
      </c>
      <c r="I226" s="544">
        <v>77.73</v>
      </c>
      <c r="J226" s="155"/>
      <c r="K226" s="155"/>
      <c r="L226" s="50"/>
      <c r="M226" s="12"/>
      <c r="N226" s="12"/>
    </row>
    <row r="227" spans="1:14" s="12" customFormat="1" ht="64.5" customHeight="1" x14ac:dyDescent="0.25">
      <c r="A227" s="269" t="s">
        <v>115</v>
      </c>
      <c r="B227" s="270"/>
      <c r="C227" s="271"/>
      <c r="D227" s="196">
        <v>949</v>
      </c>
      <c r="E227" s="51" t="s">
        <v>50</v>
      </c>
      <c r="F227" s="51" t="s">
        <v>53</v>
      </c>
      <c r="G227" s="51" t="s">
        <v>149</v>
      </c>
      <c r="H227" s="51" t="s">
        <v>116</v>
      </c>
      <c r="I227" s="208">
        <v>75822.27</v>
      </c>
      <c r="J227" s="208">
        <v>76400</v>
      </c>
      <c r="K227" s="208">
        <v>78700</v>
      </c>
      <c r="L227" s="43"/>
      <c r="M227" s="15"/>
      <c r="N227" s="15"/>
    </row>
    <row r="228" spans="1:14" s="29" customFormat="1" ht="28.5" hidden="1" customHeight="1" x14ac:dyDescent="0.25">
      <c r="A228" s="478"/>
      <c r="B228" s="479"/>
      <c r="C228" s="479"/>
      <c r="D228" s="479"/>
      <c r="E228" s="264"/>
      <c r="F228" s="264"/>
      <c r="G228" s="264"/>
      <c r="H228" s="264"/>
      <c r="I228" s="264"/>
      <c r="J228" s="264"/>
      <c r="K228" s="265"/>
      <c r="L228" s="43"/>
      <c r="M228" s="15"/>
      <c r="N228" s="15"/>
    </row>
    <row r="229" spans="1:14" s="29" customFormat="1" ht="9.75" customHeight="1" x14ac:dyDescent="0.25">
      <c r="A229" s="192"/>
      <c r="B229" s="193"/>
      <c r="C229" s="193"/>
      <c r="D229" s="193"/>
      <c r="E229" s="189"/>
      <c r="F229" s="189"/>
      <c r="G229" s="189"/>
      <c r="H229" s="189"/>
      <c r="I229" s="189"/>
      <c r="J229" s="189"/>
      <c r="K229" s="190"/>
      <c r="L229" s="43"/>
      <c r="M229" s="15"/>
      <c r="N229" s="15"/>
    </row>
    <row r="230" spans="1:14" s="15" customFormat="1" ht="31.5" customHeight="1" x14ac:dyDescent="0.25">
      <c r="A230" s="345" t="s">
        <v>12</v>
      </c>
      <c r="B230" s="346"/>
      <c r="C230" s="347"/>
      <c r="D230" s="196">
        <v>949</v>
      </c>
      <c r="E230" s="57" t="s">
        <v>53</v>
      </c>
      <c r="F230" s="57" t="s">
        <v>49</v>
      </c>
      <c r="G230" s="57"/>
      <c r="H230" s="57"/>
      <c r="I230" s="155">
        <f>I231</f>
        <v>500</v>
      </c>
      <c r="J230" s="155">
        <f t="shared" ref="J230:K230" si="43">J231</f>
        <v>0</v>
      </c>
      <c r="K230" s="155">
        <f t="shared" si="43"/>
        <v>0</v>
      </c>
      <c r="L230" s="43"/>
      <c r="M230"/>
      <c r="N230"/>
    </row>
    <row r="231" spans="1:14" ht="28.5" customHeight="1" x14ac:dyDescent="0.25">
      <c r="A231" s="235" t="s">
        <v>13</v>
      </c>
      <c r="B231" s="236"/>
      <c r="C231" s="237"/>
      <c r="D231" s="196">
        <v>949</v>
      </c>
      <c r="E231" s="57" t="s">
        <v>53</v>
      </c>
      <c r="F231" s="57" t="s">
        <v>54</v>
      </c>
      <c r="G231" s="57"/>
      <c r="H231" s="57"/>
      <c r="I231" s="155">
        <f>I232</f>
        <v>500</v>
      </c>
      <c r="J231" s="155">
        <f>J232</f>
        <v>0</v>
      </c>
      <c r="K231" s="155">
        <f>K232</f>
        <v>0</v>
      </c>
    </row>
    <row r="232" spans="1:14" ht="72.75" customHeight="1" x14ac:dyDescent="0.25">
      <c r="A232" s="235" t="s">
        <v>191</v>
      </c>
      <c r="B232" s="236"/>
      <c r="C232" s="237"/>
      <c r="D232" s="196">
        <v>949</v>
      </c>
      <c r="E232" s="57" t="s">
        <v>53</v>
      </c>
      <c r="F232" s="57" t="s">
        <v>54</v>
      </c>
      <c r="G232" s="57" t="s">
        <v>150</v>
      </c>
      <c r="H232" s="57"/>
      <c r="I232" s="155">
        <f>I233</f>
        <v>500</v>
      </c>
      <c r="J232" s="155">
        <f t="shared" ref="J232:K232" si="44">J233</f>
        <v>0</v>
      </c>
      <c r="K232" s="155">
        <f t="shared" si="44"/>
        <v>0</v>
      </c>
    </row>
    <row r="233" spans="1:14" ht="42" customHeight="1" x14ac:dyDescent="0.25">
      <c r="A233" s="241" t="s">
        <v>124</v>
      </c>
      <c r="B233" s="242"/>
      <c r="C233" s="243"/>
      <c r="D233" s="196">
        <v>949</v>
      </c>
      <c r="E233" s="67" t="s">
        <v>53</v>
      </c>
      <c r="F233" s="67" t="s">
        <v>54</v>
      </c>
      <c r="G233" s="67" t="s">
        <v>150</v>
      </c>
      <c r="H233" s="67" t="s">
        <v>117</v>
      </c>
      <c r="I233" s="208">
        <v>500</v>
      </c>
      <c r="J233" s="157">
        <v>0</v>
      </c>
      <c r="K233" s="157">
        <v>0</v>
      </c>
    </row>
    <row r="234" spans="1:14" ht="6" customHeight="1" x14ac:dyDescent="0.25">
      <c r="A234" s="501"/>
      <c r="B234" s="502"/>
      <c r="C234" s="502"/>
      <c r="D234" s="502"/>
      <c r="E234" s="502"/>
      <c r="F234" s="502"/>
      <c r="G234" s="502"/>
      <c r="H234" s="502"/>
      <c r="I234" s="502"/>
      <c r="J234" s="502"/>
      <c r="K234" s="503"/>
    </row>
    <row r="235" spans="1:14" ht="23.25" customHeight="1" x14ac:dyDescent="0.25">
      <c r="A235" s="272" t="s">
        <v>14</v>
      </c>
      <c r="B235" s="273"/>
      <c r="C235" s="274"/>
      <c r="D235" s="196">
        <v>949</v>
      </c>
      <c r="E235" s="58" t="s">
        <v>51</v>
      </c>
      <c r="F235" s="58" t="s">
        <v>49</v>
      </c>
      <c r="G235" s="58"/>
      <c r="H235" s="58"/>
      <c r="I235" s="159">
        <f>I236</f>
        <v>2522996.7999999998</v>
      </c>
      <c r="J235" s="159">
        <f>J240</f>
        <v>1242783</v>
      </c>
      <c r="K235" s="159">
        <f>K240</f>
        <v>1326583</v>
      </c>
    </row>
    <row r="236" spans="1:14" ht="18.75" customHeight="1" x14ac:dyDescent="0.25">
      <c r="A236" s="272" t="s">
        <v>106</v>
      </c>
      <c r="B236" s="273"/>
      <c r="C236" s="274"/>
      <c r="D236" s="196">
        <v>949</v>
      </c>
      <c r="E236" s="58" t="s">
        <v>51</v>
      </c>
      <c r="F236" s="58" t="s">
        <v>58</v>
      </c>
      <c r="G236" s="58"/>
      <c r="H236" s="58"/>
      <c r="I236" s="160">
        <f>I237</f>
        <v>2522996.7999999998</v>
      </c>
      <c r="J236" s="160">
        <f>J240</f>
        <v>1242783</v>
      </c>
      <c r="K236" s="160">
        <f>K240</f>
        <v>1326583</v>
      </c>
      <c r="M236" s="15"/>
      <c r="N236" s="15"/>
    </row>
    <row r="237" spans="1:14" s="15" customFormat="1" ht="66.75" customHeight="1" x14ac:dyDescent="0.25">
      <c r="A237" s="296" t="s">
        <v>195</v>
      </c>
      <c r="B237" s="297"/>
      <c r="C237" s="298"/>
      <c r="D237" s="196">
        <v>949</v>
      </c>
      <c r="E237" s="63" t="s">
        <v>51</v>
      </c>
      <c r="F237" s="63" t="s">
        <v>58</v>
      </c>
      <c r="G237" s="63" t="s">
        <v>161</v>
      </c>
      <c r="H237" s="63" t="s">
        <v>119</v>
      </c>
      <c r="I237" s="163">
        <f>I240</f>
        <v>2522996.7999999998</v>
      </c>
      <c r="J237" s="163">
        <f>J240</f>
        <v>1242783</v>
      </c>
      <c r="K237" s="163">
        <f>K240</f>
        <v>1326583</v>
      </c>
      <c r="L237" s="43"/>
      <c r="M237"/>
      <c r="N237"/>
    </row>
    <row r="238" spans="1:14" ht="39.75" hidden="1" customHeight="1" x14ac:dyDescent="0.25">
      <c r="A238" s="235" t="s">
        <v>162</v>
      </c>
      <c r="B238" s="236"/>
      <c r="C238" s="237"/>
      <c r="D238" s="196">
        <v>949</v>
      </c>
      <c r="E238" s="58" t="s">
        <v>51</v>
      </c>
      <c r="F238" s="58" t="s">
        <v>58</v>
      </c>
      <c r="G238" s="58" t="s">
        <v>161</v>
      </c>
      <c r="H238" s="58"/>
      <c r="I238" s="158">
        <f>I239</f>
        <v>3762847.84</v>
      </c>
      <c r="J238" s="158"/>
      <c r="K238" s="158"/>
    </row>
    <row r="239" spans="1:14" ht="14.25" hidden="1" customHeight="1" x14ac:dyDescent="0.25">
      <c r="A239" s="302" t="s">
        <v>124</v>
      </c>
      <c r="B239" s="303"/>
      <c r="C239" s="304"/>
      <c r="D239" s="196">
        <v>949</v>
      </c>
      <c r="E239" s="63" t="s">
        <v>51</v>
      </c>
      <c r="F239" s="63" t="s">
        <v>58</v>
      </c>
      <c r="G239" s="63" t="s">
        <v>161</v>
      </c>
      <c r="H239" s="63" t="s">
        <v>117</v>
      </c>
      <c r="I239" s="158">
        <v>3762847.84</v>
      </c>
      <c r="J239" s="158"/>
      <c r="K239" s="158"/>
    </row>
    <row r="240" spans="1:14" ht="35.25" customHeight="1" x14ac:dyDescent="0.25">
      <c r="A240" s="269" t="s">
        <v>124</v>
      </c>
      <c r="B240" s="270"/>
      <c r="C240" s="271"/>
      <c r="D240" s="196">
        <v>949</v>
      </c>
      <c r="E240" s="63" t="s">
        <v>51</v>
      </c>
      <c r="F240" s="63" t="s">
        <v>58</v>
      </c>
      <c r="G240" s="63" t="s">
        <v>161</v>
      </c>
      <c r="H240" s="63" t="s">
        <v>117</v>
      </c>
      <c r="I240" s="209">
        <v>2522996.7999999998</v>
      </c>
      <c r="J240" s="209">
        <v>1242783</v>
      </c>
      <c r="K240" s="209">
        <v>1326583</v>
      </c>
      <c r="L240" s="64"/>
      <c r="M240" s="16"/>
      <c r="N240" s="16"/>
    </row>
    <row r="241" spans="1:14" ht="9" customHeight="1" x14ac:dyDescent="0.25">
      <c r="A241" s="263"/>
      <c r="B241" s="264"/>
      <c r="C241" s="264"/>
      <c r="D241" s="264"/>
      <c r="E241" s="264"/>
      <c r="F241" s="264"/>
      <c r="G241" s="264"/>
      <c r="H241" s="264"/>
      <c r="I241" s="264"/>
      <c r="J241" s="264"/>
      <c r="K241" s="265"/>
      <c r="L241" s="64"/>
      <c r="M241" s="16"/>
      <c r="N241" s="16"/>
    </row>
    <row r="242" spans="1:14" s="16" customFormat="1" ht="32.25" customHeight="1" x14ac:dyDescent="0.25">
      <c r="A242" s="272" t="s">
        <v>173</v>
      </c>
      <c r="B242" s="273"/>
      <c r="C242" s="274"/>
      <c r="D242" s="196">
        <v>949</v>
      </c>
      <c r="E242" s="63" t="s">
        <v>55</v>
      </c>
      <c r="F242" s="63" t="s">
        <v>49</v>
      </c>
      <c r="G242" s="63"/>
      <c r="H242" s="63"/>
      <c r="I242" s="162">
        <f>I246+I250</f>
        <v>1402196</v>
      </c>
      <c r="J242" s="162">
        <f>J246+J250</f>
        <v>10000</v>
      </c>
      <c r="K242" s="162">
        <f t="shared" ref="K242" si="45">K246+K250</f>
        <v>10000</v>
      </c>
      <c r="L242" s="43"/>
      <c r="M242" s="15"/>
      <c r="N242" s="15"/>
    </row>
    <row r="243" spans="1:14" s="15" customFormat="1" ht="25.5" hidden="1" customHeight="1" x14ac:dyDescent="0.25">
      <c r="A243" s="302" t="s">
        <v>124</v>
      </c>
      <c r="B243" s="303"/>
      <c r="C243" s="304"/>
      <c r="D243" s="181"/>
      <c r="E243" s="63" t="s">
        <v>51</v>
      </c>
      <c r="F243" s="63" t="s">
        <v>58</v>
      </c>
      <c r="G243" s="63" t="s">
        <v>161</v>
      </c>
      <c r="H243" s="63" t="s">
        <v>117</v>
      </c>
      <c r="I243" s="158">
        <v>3001996.5</v>
      </c>
      <c r="J243" s="163">
        <v>667900</v>
      </c>
      <c r="K243" s="158">
        <v>683400</v>
      </c>
      <c r="L243" s="43"/>
      <c r="M243"/>
      <c r="N243"/>
    </row>
    <row r="244" spans="1:14" ht="39.75" hidden="1" customHeight="1" x14ac:dyDescent="0.25">
      <c r="A244" s="281"/>
      <c r="B244" s="282"/>
      <c r="C244" s="282"/>
      <c r="D244" s="282"/>
      <c r="E244" s="282"/>
      <c r="F244" s="282"/>
      <c r="G244" s="282"/>
      <c r="H244" s="282"/>
      <c r="I244" s="282"/>
      <c r="J244" s="282"/>
      <c r="K244" s="283"/>
    </row>
    <row r="245" spans="1:14" ht="27" hidden="1" customHeight="1" x14ac:dyDescent="0.25">
      <c r="A245" s="272" t="s">
        <v>15</v>
      </c>
      <c r="B245" s="273"/>
      <c r="C245" s="274"/>
      <c r="D245" s="186"/>
      <c r="E245" s="58" t="s">
        <v>55</v>
      </c>
      <c r="F245" s="58" t="s">
        <v>49</v>
      </c>
      <c r="G245" s="58"/>
      <c r="H245" s="58"/>
      <c r="I245" s="155" t="e">
        <f>I246+I250+#REF!</f>
        <v>#REF!</v>
      </c>
      <c r="J245" s="155" t="e">
        <f>J246+J250+#REF!+J257</f>
        <v>#REF!</v>
      </c>
      <c r="K245" s="155" t="e">
        <f>K246+K250+#REF!</f>
        <v>#REF!</v>
      </c>
      <c r="L245" s="64"/>
      <c r="M245" s="16"/>
      <c r="N245" s="16"/>
    </row>
    <row r="246" spans="1:14" s="16" customFormat="1" ht="22.5" customHeight="1" x14ac:dyDescent="0.25">
      <c r="A246" s="272" t="s">
        <v>16</v>
      </c>
      <c r="B246" s="273"/>
      <c r="C246" s="274"/>
      <c r="D246" s="196">
        <v>949</v>
      </c>
      <c r="E246" s="55" t="s">
        <v>55</v>
      </c>
      <c r="F246" s="55" t="s">
        <v>50</v>
      </c>
      <c r="G246" s="55"/>
      <c r="H246" s="55"/>
      <c r="I246" s="155">
        <f>I247</f>
        <v>176450</v>
      </c>
      <c r="J246" s="155">
        <f t="shared" ref="J246:K246" si="46">J247</f>
        <v>0</v>
      </c>
      <c r="K246" s="155">
        <f t="shared" si="46"/>
        <v>0</v>
      </c>
      <c r="L246" s="43"/>
      <c r="M246"/>
      <c r="N246"/>
    </row>
    <row r="247" spans="1:14" ht="30.75" customHeight="1" x14ac:dyDescent="0.25">
      <c r="A247" s="266" t="s">
        <v>121</v>
      </c>
      <c r="B247" s="267"/>
      <c r="C247" s="268"/>
      <c r="D247" s="196">
        <v>949</v>
      </c>
      <c r="E247" s="55" t="s">
        <v>55</v>
      </c>
      <c r="F247" s="55" t="s">
        <v>50</v>
      </c>
      <c r="G247" s="55" t="s">
        <v>149</v>
      </c>
      <c r="H247" s="55"/>
      <c r="I247" s="155">
        <f>I248+I249</f>
        <v>176450</v>
      </c>
      <c r="J247" s="155">
        <f t="shared" ref="J247:K247" si="47">J248+J249</f>
        <v>0</v>
      </c>
      <c r="K247" s="155">
        <f t="shared" si="47"/>
        <v>0</v>
      </c>
    </row>
    <row r="248" spans="1:14" ht="29.25" customHeight="1" x14ac:dyDescent="0.25">
      <c r="A248" s="275" t="s">
        <v>124</v>
      </c>
      <c r="B248" s="276"/>
      <c r="C248" s="277"/>
      <c r="D248" s="196">
        <v>949</v>
      </c>
      <c r="E248" s="51" t="s">
        <v>55</v>
      </c>
      <c r="F248" s="51" t="s">
        <v>50</v>
      </c>
      <c r="G248" s="51" t="s">
        <v>149</v>
      </c>
      <c r="H248" s="51" t="s">
        <v>117</v>
      </c>
      <c r="I248" s="208">
        <v>176450</v>
      </c>
      <c r="J248" s="157"/>
      <c r="K248" s="157"/>
    </row>
    <row r="249" spans="1:14" ht="26.25" customHeight="1" x14ac:dyDescent="0.25">
      <c r="A249" s="275" t="s">
        <v>118</v>
      </c>
      <c r="B249" s="276"/>
      <c r="C249" s="277"/>
      <c r="D249" s="196">
        <v>949</v>
      </c>
      <c r="E249" s="51" t="s">
        <v>55</v>
      </c>
      <c r="F249" s="51" t="s">
        <v>50</v>
      </c>
      <c r="G249" s="51" t="s">
        <v>149</v>
      </c>
      <c r="H249" s="51" t="s">
        <v>119</v>
      </c>
      <c r="I249" s="208">
        <v>0</v>
      </c>
      <c r="J249" s="155"/>
      <c r="K249" s="155"/>
    </row>
    <row r="250" spans="1:14" ht="30.75" customHeight="1" x14ac:dyDescent="0.3">
      <c r="A250" s="504" t="s">
        <v>17</v>
      </c>
      <c r="B250" s="505"/>
      <c r="C250" s="506"/>
      <c r="D250" s="196">
        <v>949</v>
      </c>
      <c r="E250" s="58" t="s">
        <v>55</v>
      </c>
      <c r="F250" s="58" t="s">
        <v>53</v>
      </c>
      <c r="G250" s="58"/>
      <c r="H250" s="58"/>
      <c r="I250" s="155">
        <f>I251+I255+I253</f>
        <v>1225746</v>
      </c>
      <c r="J250" s="155">
        <f>J251+J257</f>
        <v>10000</v>
      </c>
      <c r="K250" s="155">
        <f>K257</f>
        <v>10000</v>
      </c>
      <c r="M250" s="15"/>
      <c r="N250" s="15"/>
    </row>
    <row r="251" spans="1:14" s="15" customFormat="1" ht="75" customHeight="1" x14ac:dyDescent="0.25">
      <c r="A251" s="235" t="s">
        <v>188</v>
      </c>
      <c r="B251" s="236"/>
      <c r="C251" s="237"/>
      <c r="D251" s="196">
        <v>949</v>
      </c>
      <c r="E251" s="58" t="s">
        <v>55</v>
      </c>
      <c r="F251" s="58" t="s">
        <v>53</v>
      </c>
      <c r="G251" s="58" t="s">
        <v>150</v>
      </c>
      <c r="H251" s="58"/>
      <c r="I251" s="201">
        <f>I252</f>
        <v>1219746</v>
      </c>
      <c r="J251" s="164">
        <f>J252</f>
        <v>0</v>
      </c>
      <c r="K251" s="164">
        <f>K252</f>
        <v>0</v>
      </c>
      <c r="L251" s="43"/>
      <c r="M251"/>
      <c r="N251"/>
    </row>
    <row r="252" spans="1:14" ht="36.75" customHeight="1" x14ac:dyDescent="0.25">
      <c r="A252" s="275" t="s">
        <v>124</v>
      </c>
      <c r="B252" s="276"/>
      <c r="C252" s="277"/>
      <c r="D252" s="196">
        <v>949</v>
      </c>
      <c r="E252" s="51" t="s">
        <v>55</v>
      </c>
      <c r="F252" s="51" t="s">
        <v>53</v>
      </c>
      <c r="G252" s="51" t="s">
        <v>150</v>
      </c>
      <c r="H252" s="51" t="s">
        <v>117</v>
      </c>
      <c r="I252" s="207">
        <f>1138275+50000+20000+7971+3500</f>
        <v>1219746</v>
      </c>
      <c r="J252" s="157">
        <v>0</v>
      </c>
      <c r="K252" s="157">
        <v>0</v>
      </c>
    </row>
    <row r="253" spans="1:14" ht="36.75" customHeight="1" x14ac:dyDescent="0.25">
      <c r="A253" s="235" t="s">
        <v>190</v>
      </c>
      <c r="B253" s="236"/>
      <c r="C253" s="237"/>
      <c r="D253" s="205">
        <v>949</v>
      </c>
      <c r="E253" s="51" t="s">
        <v>55</v>
      </c>
      <c r="F253" s="51" t="s">
        <v>53</v>
      </c>
      <c r="G253" s="55" t="s">
        <v>151</v>
      </c>
      <c r="H253" s="55"/>
      <c r="I253" s="155">
        <f>I254</f>
        <v>1000</v>
      </c>
      <c r="J253" s="157"/>
      <c r="K253" s="157"/>
    </row>
    <row r="254" spans="1:14" ht="36.75" customHeight="1" x14ac:dyDescent="0.25">
      <c r="A254" s="302" t="s">
        <v>124</v>
      </c>
      <c r="B254" s="303"/>
      <c r="C254" s="304"/>
      <c r="D254" s="205">
        <v>949</v>
      </c>
      <c r="E254" s="51" t="s">
        <v>55</v>
      </c>
      <c r="F254" s="51" t="s">
        <v>53</v>
      </c>
      <c r="G254" s="51" t="s">
        <v>151</v>
      </c>
      <c r="H254" s="51" t="s">
        <v>117</v>
      </c>
      <c r="I254" s="208">
        <v>1000</v>
      </c>
      <c r="J254" s="157"/>
      <c r="K254" s="157"/>
    </row>
    <row r="255" spans="1:14" ht="45" customHeight="1" x14ac:dyDescent="0.25">
      <c r="A255" s="275" t="s">
        <v>121</v>
      </c>
      <c r="B255" s="276"/>
      <c r="C255" s="277"/>
      <c r="D255" s="196">
        <v>949</v>
      </c>
      <c r="E255" s="51" t="s">
        <v>55</v>
      </c>
      <c r="F255" s="51" t="s">
        <v>53</v>
      </c>
      <c r="G255" s="51" t="s">
        <v>149</v>
      </c>
      <c r="H255" s="51"/>
      <c r="I255" s="155">
        <f>I257</f>
        <v>5000</v>
      </c>
      <c r="J255" s="157">
        <f>J257</f>
        <v>10000</v>
      </c>
      <c r="K255" s="157">
        <f>K257</f>
        <v>10000</v>
      </c>
    </row>
    <row r="256" spans="1:14" ht="54.75" hidden="1" customHeight="1" x14ac:dyDescent="0.25">
      <c r="A256" s="278" t="s">
        <v>164</v>
      </c>
      <c r="B256" s="279"/>
      <c r="C256" s="280"/>
      <c r="D256" s="196">
        <v>949</v>
      </c>
      <c r="E256" s="51" t="s">
        <v>55</v>
      </c>
      <c r="F256" s="51" t="s">
        <v>53</v>
      </c>
      <c r="G256" s="51" t="s">
        <v>149</v>
      </c>
      <c r="H256" s="51" t="s">
        <v>108</v>
      </c>
      <c r="I256" s="157">
        <v>245618</v>
      </c>
      <c r="J256" s="157"/>
      <c r="K256" s="157"/>
      <c r="L256" s="64"/>
      <c r="M256" s="16"/>
      <c r="N256" s="16"/>
    </row>
    <row r="257" spans="1:14" s="16" customFormat="1" ht="25.5" customHeight="1" x14ac:dyDescent="0.25">
      <c r="A257" s="278" t="s">
        <v>118</v>
      </c>
      <c r="B257" s="279"/>
      <c r="C257" s="280"/>
      <c r="D257" s="196">
        <v>949</v>
      </c>
      <c r="E257" s="51" t="s">
        <v>55</v>
      </c>
      <c r="F257" s="51" t="s">
        <v>53</v>
      </c>
      <c r="G257" s="51" t="s">
        <v>149</v>
      </c>
      <c r="H257" s="51" t="s">
        <v>119</v>
      </c>
      <c r="I257" s="208">
        <v>5000</v>
      </c>
      <c r="J257" s="157">
        <v>10000</v>
      </c>
      <c r="K257" s="157">
        <v>10000</v>
      </c>
      <c r="L257" s="64"/>
    </row>
    <row r="258" spans="1:14" s="12" customFormat="1" ht="75" hidden="1" customHeight="1" x14ac:dyDescent="0.3">
      <c r="A258" s="315" t="s">
        <v>18</v>
      </c>
      <c r="B258" s="316"/>
      <c r="C258" s="317"/>
      <c r="D258" s="196">
        <v>949</v>
      </c>
      <c r="E258" s="57" t="s">
        <v>52</v>
      </c>
      <c r="F258" s="57" t="s">
        <v>49</v>
      </c>
      <c r="G258" s="58"/>
      <c r="H258" s="58"/>
      <c r="I258" s="155">
        <f>I259+I265</f>
        <v>34454.43</v>
      </c>
      <c r="J258" s="155">
        <f t="shared" ref="J258:K258" si="48">J259+J265</f>
        <v>30000</v>
      </c>
      <c r="K258" s="155">
        <f t="shared" si="48"/>
        <v>30000</v>
      </c>
      <c r="L258" s="50"/>
    </row>
    <row r="259" spans="1:14" s="12" customFormat="1" ht="27.75" hidden="1" customHeight="1" x14ac:dyDescent="0.25">
      <c r="A259" s="266" t="s">
        <v>152</v>
      </c>
      <c r="B259" s="267"/>
      <c r="C259" s="268"/>
      <c r="D259" s="196">
        <v>949</v>
      </c>
      <c r="E259" s="57" t="s">
        <v>52</v>
      </c>
      <c r="F259" s="57" t="s">
        <v>55</v>
      </c>
      <c r="G259" s="58"/>
      <c r="H259" s="58"/>
      <c r="I259" s="155">
        <f>I261</f>
        <v>34254.43</v>
      </c>
      <c r="J259" s="155">
        <f t="shared" ref="J259:K259" si="49">J261</f>
        <v>30000</v>
      </c>
      <c r="K259" s="155">
        <f t="shared" si="49"/>
        <v>30000</v>
      </c>
      <c r="L259" s="50"/>
    </row>
    <row r="260" spans="1:14" s="12" customFormat="1" ht="7.5" customHeight="1" x14ac:dyDescent="0.25">
      <c r="A260" s="480"/>
      <c r="B260" s="481"/>
      <c r="C260" s="481"/>
      <c r="D260" s="481"/>
      <c r="E260" s="481"/>
      <c r="F260" s="481"/>
      <c r="G260" s="481"/>
      <c r="H260" s="481"/>
      <c r="I260" s="481"/>
      <c r="J260" s="481"/>
      <c r="K260" s="482"/>
      <c r="L260" s="50"/>
    </row>
    <row r="261" spans="1:14" s="12" customFormat="1" ht="29.25" customHeight="1" x14ac:dyDescent="0.25">
      <c r="A261" s="249" t="s">
        <v>18</v>
      </c>
      <c r="B261" s="250"/>
      <c r="C261" s="251"/>
      <c r="D261" s="196">
        <v>949</v>
      </c>
      <c r="E261" s="57" t="s">
        <v>52</v>
      </c>
      <c r="F261" s="57" t="s">
        <v>49</v>
      </c>
      <c r="G261" s="58"/>
      <c r="H261" s="58"/>
      <c r="I261" s="155">
        <f>I264+I266</f>
        <v>34254.43</v>
      </c>
      <c r="J261" s="155">
        <f>J264</f>
        <v>30000</v>
      </c>
      <c r="K261" s="155">
        <f>K264</f>
        <v>30000</v>
      </c>
      <c r="L261" s="43"/>
      <c r="M261"/>
      <c r="N261"/>
    </row>
    <row r="262" spans="1:14" s="12" customFormat="1" ht="29.25" customHeight="1" x14ac:dyDescent="0.25">
      <c r="A262" s="235" t="s">
        <v>152</v>
      </c>
      <c r="B262" s="236"/>
      <c r="C262" s="237"/>
      <c r="D262" s="196">
        <v>949</v>
      </c>
      <c r="E262" s="57" t="s">
        <v>52</v>
      </c>
      <c r="F262" s="57" t="s">
        <v>55</v>
      </c>
      <c r="G262" s="58"/>
      <c r="H262" s="58"/>
      <c r="I262" s="155">
        <f>I263</f>
        <v>34054.43</v>
      </c>
      <c r="J262" s="155">
        <f>J261</f>
        <v>30000</v>
      </c>
      <c r="K262" s="155">
        <f>K261</f>
        <v>30000</v>
      </c>
      <c r="L262" s="43"/>
      <c r="M262"/>
      <c r="N262"/>
    </row>
    <row r="263" spans="1:14" s="12" customFormat="1" ht="47.25" customHeight="1" x14ac:dyDescent="0.25">
      <c r="A263" s="235" t="s">
        <v>174</v>
      </c>
      <c r="B263" s="236"/>
      <c r="C263" s="237"/>
      <c r="D263" s="197">
        <v>949</v>
      </c>
      <c r="E263" s="67" t="s">
        <v>52</v>
      </c>
      <c r="F263" s="67" t="s">
        <v>55</v>
      </c>
      <c r="G263" s="63" t="s">
        <v>148</v>
      </c>
      <c r="H263" s="63"/>
      <c r="I263" s="155">
        <f>I264</f>
        <v>34054.43</v>
      </c>
      <c r="J263" s="155">
        <f>J264</f>
        <v>30000</v>
      </c>
      <c r="K263" s="155">
        <f>K264</f>
        <v>30000</v>
      </c>
      <c r="L263" s="43"/>
      <c r="M263"/>
      <c r="N263"/>
    </row>
    <row r="264" spans="1:14" ht="36.75" customHeight="1" x14ac:dyDescent="0.25">
      <c r="A264" s="302" t="s">
        <v>124</v>
      </c>
      <c r="B264" s="303"/>
      <c r="C264" s="304"/>
      <c r="D264" s="197">
        <v>949</v>
      </c>
      <c r="E264" s="67" t="s">
        <v>52</v>
      </c>
      <c r="F264" s="67" t="s">
        <v>55</v>
      </c>
      <c r="G264" s="63" t="s">
        <v>148</v>
      </c>
      <c r="H264" s="63" t="s">
        <v>117</v>
      </c>
      <c r="I264" s="208">
        <f>19054.43+15000</f>
        <v>34054.43</v>
      </c>
      <c r="J264" s="157">
        <v>30000</v>
      </c>
      <c r="K264" s="157">
        <v>30000</v>
      </c>
    </row>
    <row r="265" spans="1:14" ht="27" customHeight="1" x14ac:dyDescent="0.25">
      <c r="A265" s="299" t="s">
        <v>19</v>
      </c>
      <c r="B265" s="300"/>
      <c r="C265" s="301"/>
      <c r="D265" s="196">
        <v>949</v>
      </c>
      <c r="E265" s="65" t="s">
        <v>52</v>
      </c>
      <c r="F265" s="65" t="s">
        <v>52</v>
      </c>
      <c r="G265" s="65"/>
      <c r="H265" s="65"/>
      <c r="I265" s="155">
        <f>I266</f>
        <v>200</v>
      </c>
      <c r="J265" s="155"/>
      <c r="K265" s="155"/>
    </row>
    <row r="266" spans="1:14" ht="62.25" customHeight="1" x14ac:dyDescent="0.25">
      <c r="A266" s="266" t="s">
        <v>188</v>
      </c>
      <c r="B266" s="267"/>
      <c r="C266" s="268"/>
      <c r="D266" s="196">
        <v>949</v>
      </c>
      <c r="E266" s="55" t="s">
        <v>52</v>
      </c>
      <c r="F266" s="55" t="s">
        <v>52</v>
      </c>
      <c r="G266" s="55" t="s">
        <v>150</v>
      </c>
      <c r="H266" s="55"/>
      <c r="I266" s="155">
        <f>I267</f>
        <v>200</v>
      </c>
      <c r="J266" s="155"/>
      <c r="K266" s="155"/>
    </row>
    <row r="267" spans="1:14" ht="36" customHeight="1" x14ac:dyDescent="0.25">
      <c r="A267" s="275" t="s">
        <v>124</v>
      </c>
      <c r="B267" s="276"/>
      <c r="C267" s="277"/>
      <c r="D267" s="196">
        <v>949</v>
      </c>
      <c r="E267" s="51" t="s">
        <v>52</v>
      </c>
      <c r="F267" s="51" t="s">
        <v>52</v>
      </c>
      <c r="G267" s="51" t="s">
        <v>150</v>
      </c>
      <c r="H267" s="51" t="s">
        <v>117</v>
      </c>
      <c r="I267" s="208">
        <v>200</v>
      </c>
      <c r="J267" s="157"/>
      <c r="K267" s="157"/>
    </row>
    <row r="268" spans="1:14" ht="39" hidden="1" customHeight="1" x14ac:dyDescent="0.25">
      <c r="A268" s="302" t="s">
        <v>115</v>
      </c>
      <c r="B268" s="303"/>
      <c r="C268" s="304"/>
      <c r="D268" s="196">
        <v>949</v>
      </c>
      <c r="E268" s="51" t="s">
        <v>52</v>
      </c>
      <c r="F268" s="51" t="s">
        <v>52</v>
      </c>
      <c r="G268" s="51" t="s">
        <v>127</v>
      </c>
      <c r="H268" s="51" t="s">
        <v>116</v>
      </c>
      <c r="I268" s="157"/>
      <c r="J268" s="157"/>
      <c r="K268" s="157"/>
      <c r="M268" s="15"/>
      <c r="N268" s="15"/>
    </row>
    <row r="269" spans="1:14" s="15" customFormat="1" ht="17.25" hidden="1" customHeight="1" x14ac:dyDescent="0.25">
      <c r="A269" s="302" t="s">
        <v>124</v>
      </c>
      <c r="B269" s="303"/>
      <c r="C269" s="304"/>
      <c r="D269" s="196">
        <v>949</v>
      </c>
      <c r="E269" s="51" t="s">
        <v>52</v>
      </c>
      <c r="F269" s="51" t="s">
        <v>52</v>
      </c>
      <c r="G269" s="51" t="s">
        <v>150</v>
      </c>
      <c r="H269" s="51" t="s">
        <v>117</v>
      </c>
      <c r="I269" s="157">
        <v>4000</v>
      </c>
      <c r="J269" s="157">
        <v>0</v>
      </c>
      <c r="K269" s="157">
        <v>0</v>
      </c>
      <c r="L269" s="43"/>
      <c r="M269"/>
      <c r="N269"/>
    </row>
    <row r="270" spans="1:14" s="29" customFormat="1" ht="58.5" hidden="1" customHeight="1" x14ac:dyDescent="0.25">
      <c r="A270" s="272" t="s">
        <v>96</v>
      </c>
      <c r="B270" s="273"/>
      <c r="C270" s="274"/>
      <c r="D270" s="196">
        <v>949</v>
      </c>
      <c r="E270" s="58" t="s">
        <v>57</v>
      </c>
      <c r="F270" s="58" t="s">
        <v>49</v>
      </c>
      <c r="G270" s="58"/>
      <c r="H270" s="58"/>
      <c r="I270" s="155">
        <f>I273+I277</f>
        <v>2364774.62</v>
      </c>
      <c r="J270" s="155">
        <f t="shared" ref="J270:K270" si="50">J273</f>
        <v>0</v>
      </c>
      <c r="K270" s="155">
        <f t="shared" si="50"/>
        <v>0</v>
      </c>
      <c r="L270" s="43"/>
      <c r="M270"/>
      <c r="N270"/>
    </row>
    <row r="271" spans="1:14" s="29" customFormat="1" ht="7.5" customHeight="1" x14ac:dyDescent="0.25">
      <c r="A271" s="498"/>
      <c r="B271" s="499"/>
      <c r="C271" s="499"/>
      <c r="D271" s="499"/>
      <c r="E271" s="499"/>
      <c r="F271" s="499"/>
      <c r="G271" s="499"/>
      <c r="H271" s="499"/>
      <c r="I271" s="499"/>
      <c r="J271" s="499"/>
      <c r="K271" s="500"/>
      <c r="L271" s="43"/>
      <c r="M271"/>
      <c r="N271"/>
    </row>
    <row r="272" spans="1:14" s="29" customFormat="1" ht="29.25" customHeight="1" x14ac:dyDescent="0.25">
      <c r="A272" s="342" t="s">
        <v>96</v>
      </c>
      <c r="B272" s="343"/>
      <c r="C272" s="344"/>
      <c r="D272" s="196">
        <v>949</v>
      </c>
      <c r="E272" s="58" t="s">
        <v>57</v>
      </c>
      <c r="F272" s="58" t="s">
        <v>49</v>
      </c>
      <c r="G272" s="58"/>
      <c r="H272" s="58"/>
      <c r="I272" s="155">
        <f>I273+I277</f>
        <v>2364774.62</v>
      </c>
      <c r="J272" s="155">
        <f>J273</f>
        <v>0</v>
      </c>
      <c r="K272" s="155"/>
      <c r="L272" s="43"/>
      <c r="M272"/>
      <c r="N272"/>
    </row>
    <row r="273" spans="1:14" ht="25.5" customHeight="1" x14ac:dyDescent="0.25">
      <c r="A273" s="272" t="s">
        <v>20</v>
      </c>
      <c r="B273" s="273"/>
      <c r="C273" s="274"/>
      <c r="D273" s="196">
        <v>949</v>
      </c>
      <c r="E273" s="55" t="s">
        <v>57</v>
      </c>
      <c r="F273" s="55" t="s">
        <v>48</v>
      </c>
      <c r="G273" s="55"/>
      <c r="H273" s="55"/>
      <c r="I273" s="155">
        <f>I274</f>
        <v>2030174.62</v>
      </c>
      <c r="J273" s="155">
        <f>J274</f>
        <v>0</v>
      </c>
      <c r="K273" s="155">
        <f>K274</f>
        <v>0</v>
      </c>
    </row>
    <row r="274" spans="1:14" ht="65.25" customHeight="1" x14ac:dyDescent="0.25">
      <c r="A274" s="235" t="s">
        <v>188</v>
      </c>
      <c r="B274" s="236"/>
      <c r="C274" s="237"/>
      <c r="D274" s="196">
        <v>949</v>
      </c>
      <c r="E274" s="55" t="s">
        <v>57</v>
      </c>
      <c r="F274" s="55" t="s">
        <v>48</v>
      </c>
      <c r="G274" s="55" t="s">
        <v>150</v>
      </c>
      <c r="H274" s="55"/>
      <c r="I274" s="155">
        <f>I275+I276</f>
        <v>2030174.62</v>
      </c>
      <c r="J274" s="155">
        <f t="shared" ref="J274:K274" si="51">J275+J276</f>
        <v>0</v>
      </c>
      <c r="K274" s="155">
        <f t="shared" si="51"/>
        <v>0</v>
      </c>
    </row>
    <row r="275" spans="1:14" ht="27.75" customHeight="1" x14ac:dyDescent="0.25">
      <c r="A275" s="302" t="s">
        <v>124</v>
      </c>
      <c r="B275" s="303"/>
      <c r="C275" s="304"/>
      <c r="D275" s="196">
        <v>949</v>
      </c>
      <c r="E275" s="51" t="s">
        <v>57</v>
      </c>
      <c r="F275" s="51" t="s">
        <v>48</v>
      </c>
      <c r="G275" s="51" t="s">
        <v>150</v>
      </c>
      <c r="H275" s="51" t="s">
        <v>117</v>
      </c>
      <c r="I275" s="208">
        <f>649272</f>
        <v>649272</v>
      </c>
      <c r="J275" s="157">
        <v>0</v>
      </c>
      <c r="K275" s="157">
        <v>0</v>
      </c>
    </row>
    <row r="276" spans="1:14" ht="18" customHeight="1" x14ac:dyDescent="0.25">
      <c r="A276" s="269" t="s">
        <v>120</v>
      </c>
      <c r="B276" s="270"/>
      <c r="C276" s="271"/>
      <c r="D276" s="196">
        <v>949</v>
      </c>
      <c r="E276" s="51" t="s">
        <v>57</v>
      </c>
      <c r="F276" s="51" t="s">
        <v>48</v>
      </c>
      <c r="G276" s="51" t="s">
        <v>150</v>
      </c>
      <c r="H276" s="51" t="s">
        <v>108</v>
      </c>
      <c r="I276" s="208">
        <f>1359930.62+20972</f>
        <v>1380902.62</v>
      </c>
      <c r="J276" s="157" t="s">
        <v>134</v>
      </c>
      <c r="K276" s="157">
        <v>0</v>
      </c>
    </row>
    <row r="277" spans="1:14" ht="44.25" customHeight="1" x14ac:dyDescent="0.25">
      <c r="A277" s="272" t="s">
        <v>160</v>
      </c>
      <c r="B277" s="273"/>
      <c r="C277" s="274"/>
      <c r="D277" s="196">
        <v>949</v>
      </c>
      <c r="E277" s="55" t="s">
        <v>57</v>
      </c>
      <c r="F277" s="55" t="s">
        <v>51</v>
      </c>
      <c r="G277" s="55"/>
      <c r="H277" s="55"/>
      <c r="I277" s="155">
        <f>I278</f>
        <v>334600</v>
      </c>
      <c r="J277" s="155" t="str">
        <f t="shared" ref="J277:K278" si="52">J278</f>
        <v>0</v>
      </c>
      <c r="K277" s="155">
        <v>0</v>
      </c>
    </row>
    <row r="278" spans="1:14" ht="63.75" customHeight="1" x14ac:dyDescent="0.25">
      <c r="A278" s="235" t="s">
        <v>188</v>
      </c>
      <c r="B278" s="236"/>
      <c r="C278" s="237"/>
      <c r="D278" s="196">
        <v>949</v>
      </c>
      <c r="E278" s="55" t="s">
        <v>57</v>
      </c>
      <c r="F278" s="55" t="s">
        <v>51</v>
      </c>
      <c r="G278" s="55" t="s">
        <v>150</v>
      </c>
      <c r="H278" s="55"/>
      <c r="I278" s="155">
        <f>I279</f>
        <v>334600</v>
      </c>
      <c r="J278" s="155" t="str">
        <f t="shared" si="52"/>
        <v>0</v>
      </c>
      <c r="K278" s="155">
        <f t="shared" si="52"/>
        <v>0</v>
      </c>
    </row>
    <row r="279" spans="1:14" ht="23.25" customHeight="1" x14ac:dyDescent="0.25">
      <c r="A279" s="269" t="s">
        <v>120</v>
      </c>
      <c r="B279" s="270"/>
      <c r="C279" s="271"/>
      <c r="D279" s="196">
        <v>949</v>
      </c>
      <c r="E279" s="51" t="s">
        <v>57</v>
      </c>
      <c r="F279" s="51" t="s">
        <v>51</v>
      </c>
      <c r="G279" s="51" t="s">
        <v>150</v>
      </c>
      <c r="H279" s="51" t="s">
        <v>108</v>
      </c>
      <c r="I279" s="208">
        <v>334600</v>
      </c>
      <c r="J279" s="157" t="s">
        <v>134</v>
      </c>
      <c r="K279" s="157">
        <v>0</v>
      </c>
    </row>
    <row r="280" spans="1:14" ht="9" customHeight="1" x14ac:dyDescent="0.25">
      <c r="A280" s="263"/>
      <c r="B280" s="264"/>
      <c r="C280" s="264"/>
      <c r="D280" s="264"/>
      <c r="E280" s="264"/>
      <c r="F280" s="264"/>
      <c r="G280" s="264"/>
      <c r="H280" s="264"/>
      <c r="I280" s="264"/>
      <c r="J280" s="264"/>
      <c r="K280" s="265"/>
    </row>
    <row r="281" spans="1:14" ht="31.5" customHeight="1" x14ac:dyDescent="0.25">
      <c r="A281" s="252" t="s">
        <v>22</v>
      </c>
      <c r="B281" s="253"/>
      <c r="C281" s="254"/>
      <c r="D281" s="196">
        <v>949</v>
      </c>
      <c r="E281" s="57" t="s">
        <v>54</v>
      </c>
      <c r="F281" s="57" t="s">
        <v>49</v>
      </c>
      <c r="G281" s="57"/>
      <c r="H281" s="57"/>
      <c r="I281" s="155">
        <f>I282</f>
        <v>7000</v>
      </c>
      <c r="J281" s="155">
        <f t="shared" ref="J281:K283" si="53">J282</f>
        <v>7000</v>
      </c>
      <c r="K281" s="155">
        <f t="shared" si="53"/>
        <v>7000</v>
      </c>
    </row>
    <row r="282" spans="1:14" ht="21.75" customHeight="1" x14ac:dyDescent="0.25">
      <c r="A282" s="272" t="s">
        <v>60</v>
      </c>
      <c r="B282" s="273"/>
      <c r="C282" s="274"/>
      <c r="D282" s="196">
        <v>949</v>
      </c>
      <c r="E282" s="58" t="s">
        <v>54</v>
      </c>
      <c r="F282" s="58" t="s">
        <v>48</v>
      </c>
      <c r="G282" s="58"/>
      <c r="H282" s="58"/>
      <c r="I282" s="152">
        <f>I283</f>
        <v>7000</v>
      </c>
      <c r="J282" s="152">
        <f t="shared" si="53"/>
        <v>7000</v>
      </c>
      <c r="K282" s="155">
        <f t="shared" si="53"/>
        <v>7000</v>
      </c>
    </row>
    <row r="283" spans="1:14" ht="36" customHeight="1" x14ac:dyDescent="0.25">
      <c r="A283" s="266" t="s">
        <v>121</v>
      </c>
      <c r="B283" s="267"/>
      <c r="C283" s="268"/>
      <c r="D283" s="196">
        <v>949</v>
      </c>
      <c r="E283" s="55" t="s">
        <v>54</v>
      </c>
      <c r="F283" s="55" t="s">
        <v>48</v>
      </c>
      <c r="G283" s="55" t="s">
        <v>149</v>
      </c>
      <c r="H283" s="55"/>
      <c r="I283" s="153">
        <f>I284</f>
        <v>7000</v>
      </c>
      <c r="J283" s="153">
        <f t="shared" si="53"/>
        <v>7000</v>
      </c>
      <c r="K283" s="155">
        <f t="shared" si="53"/>
        <v>7000</v>
      </c>
    </row>
    <row r="284" spans="1:14" ht="24" customHeight="1" x14ac:dyDescent="0.25">
      <c r="A284" s="269" t="s">
        <v>130</v>
      </c>
      <c r="B284" s="270"/>
      <c r="C284" s="271"/>
      <c r="D284" s="196">
        <v>949</v>
      </c>
      <c r="E284" s="51" t="s">
        <v>54</v>
      </c>
      <c r="F284" s="51" t="s">
        <v>48</v>
      </c>
      <c r="G284" s="51" t="s">
        <v>149</v>
      </c>
      <c r="H284" s="51" t="s">
        <v>123</v>
      </c>
      <c r="I284" s="210">
        <v>7000</v>
      </c>
      <c r="J284" s="210">
        <v>7000</v>
      </c>
      <c r="K284" s="208">
        <v>7000</v>
      </c>
      <c r="M284" s="15"/>
      <c r="N284" s="15"/>
    </row>
    <row r="285" spans="1:14" ht="5.25" customHeight="1" x14ac:dyDescent="0.25">
      <c r="A285" s="263"/>
      <c r="B285" s="264"/>
      <c r="C285" s="264"/>
      <c r="D285" s="264"/>
      <c r="E285" s="264"/>
      <c r="F285" s="264"/>
      <c r="G285" s="264"/>
      <c r="H285" s="264"/>
      <c r="I285" s="264"/>
      <c r="J285" s="264"/>
      <c r="K285" s="265"/>
      <c r="M285" s="15"/>
      <c r="N285" s="15"/>
    </row>
    <row r="286" spans="1:14" ht="36" customHeight="1" x14ac:dyDescent="0.25">
      <c r="A286" s="252" t="s">
        <v>21</v>
      </c>
      <c r="B286" s="253"/>
      <c r="C286" s="254"/>
      <c r="D286" s="196">
        <v>949</v>
      </c>
      <c r="E286" s="58" t="s">
        <v>94</v>
      </c>
      <c r="F286" s="58" t="s">
        <v>49</v>
      </c>
      <c r="G286" s="58"/>
      <c r="H286" s="58"/>
      <c r="I286" s="155">
        <f>I287</f>
        <v>11200</v>
      </c>
      <c r="J286" s="155">
        <f>J287</f>
        <v>0</v>
      </c>
      <c r="K286" s="155">
        <f t="shared" ref="K286" si="54">K287</f>
        <v>0</v>
      </c>
      <c r="L286" s="62"/>
      <c r="M286" s="29"/>
      <c r="N286" s="29"/>
    </row>
    <row r="287" spans="1:14" s="29" customFormat="1" ht="20.25" customHeight="1" x14ac:dyDescent="0.25">
      <c r="A287" s="507" t="s">
        <v>89</v>
      </c>
      <c r="B287" s="508"/>
      <c r="C287" s="509"/>
      <c r="D287" s="196">
        <v>949</v>
      </c>
      <c r="E287" s="58" t="s">
        <v>94</v>
      </c>
      <c r="F287" s="58" t="s">
        <v>50</v>
      </c>
      <c r="G287" s="58"/>
      <c r="H287" s="58"/>
      <c r="I287" s="155">
        <f>I291+I288</f>
        <v>11200</v>
      </c>
      <c r="J287" s="155"/>
      <c r="K287" s="155"/>
      <c r="L287" s="62"/>
    </row>
    <row r="288" spans="1:14" s="29" customFormat="1" ht="65.25" customHeight="1" x14ac:dyDescent="0.25">
      <c r="A288" s="235" t="s">
        <v>188</v>
      </c>
      <c r="B288" s="236"/>
      <c r="C288" s="237"/>
      <c r="D288" s="205">
        <v>949</v>
      </c>
      <c r="E288" s="58" t="s">
        <v>94</v>
      </c>
      <c r="F288" s="58" t="s">
        <v>50</v>
      </c>
      <c r="G288" s="55" t="s">
        <v>150</v>
      </c>
      <c r="H288" s="55"/>
      <c r="I288" s="155">
        <f>I289+I290</f>
        <v>200</v>
      </c>
      <c r="J288" s="155"/>
      <c r="K288" s="155"/>
      <c r="L288" s="62"/>
    </row>
    <row r="289" spans="1:14" s="29" customFormat="1" ht="51" customHeight="1" x14ac:dyDescent="0.25">
      <c r="A289" s="302" t="s">
        <v>115</v>
      </c>
      <c r="B289" s="303"/>
      <c r="C289" s="304"/>
      <c r="D289" s="205">
        <v>949</v>
      </c>
      <c r="E289" s="58" t="s">
        <v>94</v>
      </c>
      <c r="F289" s="58" t="s">
        <v>50</v>
      </c>
      <c r="G289" s="51" t="s">
        <v>150</v>
      </c>
      <c r="H289" s="51" t="s">
        <v>116</v>
      </c>
      <c r="I289" s="208">
        <v>100</v>
      </c>
      <c r="J289" s="155"/>
      <c r="K289" s="155"/>
      <c r="L289" s="62"/>
    </row>
    <row r="290" spans="1:14" s="29" customFormat="1" ht="34.5" customHeight="1" x14ac:dyDescent="0.25">
      <c r="A290" s="302" t="s">
        <v>124</v>
      </c>
      <c r="B290" s="303"/>
      <c r="C290" s="304"/>
      <c r="D290" s="205">
        <v>949</v>
      </c>
      <c r="E290" s="58" t="s">
        <v>94</v>
      </c>
      <c r="F290" s="58" t="s">
        <v>50</v>
      </c>
      <c r="G290" s="51" t="s">
        <v>150</v>
      </c>
      <c r="H290" s="51" t="s">
        <v>117</v>
      </c>
      <c r="I290" s="208">
        <v>100</v>
      </c>
      <c r="J290" s="155"/>
      <c r="K290" s="155"/>
      <c r="L290" s="62"/>
    </row>
    <row r="291" spans="1:14" s="29" customFormat="1" ht="33" customHeight="1" x14ac:dyDescent="0.25">
      <c r="A291" s="266" t="s">
        <v>121</v>
      </c>
      <c r="B291" s="267"/>
      <c r="C291" s="268"/>
      <c r="D291" s="196">
        <v>949</v>
      </c>
      <c r="E291" s="55" t="s">
        <v>94</v>
      </c>
      <c r="F291" s="55" t="s">
        <v>50</v>
      </c>
      <c r="G291" s="55" t="s">
        <v>149</v>
      </c>
      <c r="H291" s="55"/>
      <c r="I291" s="155">
        <f>I292</f>
        <v>11000</v>
      </c>
      <c r="J291" s="155">
        <f t="shared" ref="J291:K291" si="55">J292</f>
        <v>0</v>
      </c>
      <c r="K291" s="155">
        <f t="shared" si="55"/>
        <v>0</v>
      </c>
      <c r="L291" s="64"/>
      <c r="M291" s="35"/>
      <c r="N291" s="35"/>
    </row>
    <row r="292" spans="1:14" s="35" customFormat="1" ht="25.5" customHeight="1" x14ac:dyDescent="0.2">
      <c r="A292" s="275" t="s">
        <v>118</v>
      </c>
      <c r="B292" s="276"/>
      <c r="C292" s="277"/>
      <c r="D292" s="196">
        <v>949</v>
      </c>
      <c r="E292" s="51" t="s">
        <v>94</v>
      </c>
      <c r="F292" s="51" t="s">
        <v>50</v>
      </c>
      <c r="G292" s="51" t="s">
        <v>149</v>
      </c>
      <c r="H292" s="51" t="s">
        <v>119</v>
      </c>
      <c r="I292" s="208">
        <v>11000</v>
      </c>
      <c r="J292" s="157">
        <v>0</v>
      </c>
      <c r="K292" s="157">
        <v>0</v>
      </c>
      <c r="L292" s="43"/>
      <c r="M292" s="36"/>
      <c r="N292" s="36"/>
    </row>
    <row r="293" spans="1:14" s="29" customFormat="1" ht="12" customHeight="1" x14ac:dyDescent="0.25">
      <c r="A293" s="281"/>
      <c r="B293" s="282"/>
      <c r="C293" s="282"/>
      <c r="D293" s="282"/>
      <c r="E293" s="282"/>
      <c r="F293" s="282"/>
      <c r="G293" s="282"/>
      <c r="H293" s="282"/>
      <c r="I293" s="282"/>
      <c r="J293" s="282"/>
      <c r="K293" s="283"/>
      <c r="L293" s="43"/>
      <c r="M293"/>
      <c r="N293"/>
    </row>
    <row r="294" spans="1:14" ht="30" customHeight="1" x14ac:dyDescent="0.25">
      <c r="A294" s="249" t="s">
        <v>91</v>
      </c>
      <c r="B294" s="250"/>
      <c r="C294" s="251"/>
      <c r="D294" s="196">
        <v>949</v>
      </c>
      <c r="E294" s="58" t="s">
        <v>97</v>
      </c>
      <c r="F294" s="58" t="s">
        <v>49</v>
      </c>
      <c r="G294" s="58"/>
      <c r="H294" s="58"/>
      <c r="I294" s="155">
        <f>I295</f>
        <v>96000</v>
      </c>
      <c r="J294" s="155">
        <f t="shared" ref="J294:K297" si="56">J295</f>
        <v>104100</v>
      </c>
      <c r="K294" s="155">
        <f t="shared" si="56"/>
        <v>104100</v>
      </c>
    </row>
    <row r="295" spans="1:14" ht="30" hidden="1" customHeight="1" x14ac:dyDescent="0.25">
      <c r="A295" s="422" t="s">
        <v>93</v>
      </c>
      <c r="B295" s="423"/>
      <c r="C295" s="424"/>
      <c r="D295" s="196">
        <v>949</v>
      </c>
      <c r="E295" s="58" t="s">
        <v>97</v>
      </c>
      <c r="F295" s="58" t="s">
        <v>51</v>
      </c>
      <c r="G295" s="58"/>
      <c r="H295" s="58"/>
      <c r="I295" s="155">
        <f>I297</f>
        <v>96000</v>
      </c>
      <c r="J295" s="155">
        <f>J297</f>
        <v>104100</v>
      </c>
      <c r="K295" s="155">
        <f>K297</f>
        <v>104100</v>
      </c>
    </row>
    <row r="296" spans="1:14" ht="30" customHeight="1" x14ac:dyDescent="0.25">
      <c r="A296" s="495" t="s">
        <v>93</v>
      </c>
      <c r="B296" s="496"/>
      <c r="C296" s="497"/>
      <c r="D296" s="197">
        <v>949</v>
      </c>
      <c r="E296" s="63" t="s">
        <v>97</v>
      </c>
      <c r="F296" s="63" t="s">
        <v>51</v>
      </c>
      <c r="G296" s="63"/>
      <c r="H296" s="63"/>
      <c r="I296" s="157">
        <f>I297</f>
        <v>96000</v>
      </c>
      <c r="J296" s="157">
        <f>J297</f>
        <v>104100</v>
      </c>
      <c r="K296" s="157">
        <f>K297</f>
        <v>104100</v>
      </c>
    </row>
    <row r="297" spans="1:14" ht="39" customHeight="1" x14ac:dyDescent="0.25">
      <c r="A297" s="269" t="s">
        <v>121</v>
      </c>
      <c r="B297" s="270"/>
      <c r="C297" s="271"/>
      <c r="D297" s="197">
        <v>949</v>
      </c>
      <c r="E297" s="51" t="s">
        <v>97</v>
      </c>
      <c r="F297" s="51" t="s">
        <v>51</v>
      </c>
      <c r="G297" s="51" t="s">
        <v>149</v>
      </c>
      <c r="H297" s="51"/>
      <c r="I297" s="157">
        <f>I298</f>
        <v>96000</v>
      </c>
      <c r="J297" s="157">
        <f t="shared" si="56"/>
        <v>104100</v>
      </c>
      <c r="K297" s="157">
        <f t="shared" si="56"/>
        <v>104100</v>
      </c>
      <c r="L297" s="64"/>
      <c r="M297" s="16"/>
      <c r="N297" s="16"/>
    </row>
    <row r="298" spans="1:14" s="16" customFormat="1" ht="41.25" customHeight="1" x14ac:dyDescent="0.25">
      <c r="A298" s="302" t="s">
        <v>124</v>
      </c>
      <c r="B298" s="303"/>
      <c r="C298" s="304"/>
      <c r="D298" s="197">
        <v>949</v>
      </c>
      <c r="E298" s="51" t="s">
        <v>97</v>
      </c>
      <c r="F298" s="51" t="s">
        <v>51</v>
      </c>
      <c r="G298" s="51" t="s">
        <v>149</v>
      </c>
      <c r="H298" s="51" t="s">
        <v>117</v>
      </c>
      <c r="I298" s="208">
        <v>96000</v>
      </c>
      <c r="J298" s="208">
        <v>104100</v>
      </c>
      <c r="K298" s="208">
        <v>104100</v>
      </c>
      <c r="L298" s="43"/>
      <c r="M298"/>
      <c r="N298"/>
    </row>
    <row r="299" spans="1:14" ht="30.75" customHeight="1" x14ac:dyDescent="0.3">
      <c r="A299" s="510" t="s">
        <v>28</v>
      </c>
      <c r="B299" s="511"/>
      <c r="C299" s="512"/>
      <c r="D299" s="185"/>
      <c r="E299" s="67"/>
      <c r="F299" s="67"/>
      <c r="G299" s="67"/>
      <c r="H299" s="67"/>
      <c r="I299" s="156">
        <f>I196+I223+I230+I235+I242+I261+I272+I281+I286+I294</f>
        <v>9471017.0599999987</v>
      </c>
      <c r="J299" s="206">
        <f>J196+J223+J230+J235+J242+J261+J272+J281+J286+J294</f>
        <v>7421983</v>
      </c>
      <c r="K299" s="206">
        <f>K196+K223+K230+K235+K242+K261+K272+K281+K286+K294</f>
        <v>7573883</v>
      </c>
      <c r="L299" s="64"/>
      <c r="M299" s="16"/>
      <c r="N299" s="16"/>
    </row>
    <row r="300" spans="1:14" s="17" customFormat="1" ht="21" customHeight="1" x14ac:dyDescent="0.25">
      <c r="A300" s="96"/>
      <c r="B300" s="96"/>
      <c r="C300" s="96"/>
      <c r="D300" s="96"/>
      <c r="E300" s="97"/>
      <c r="F300" s="98"/>
      <c r="G300" s="99"/>
      <c r="H300" s="99"/>
      <c r="I300" s="125"/>
      <c r="J300" s="125"/>
      <c r="K300" s="170"/>
      <c r="L300" s="43"/>
      <c r="M300"/>
      <c r="N300"/>
    </row>
    <row r="301" spans="1:14" ht="15.75" hidden="1" customHeight="1" x14ac:dyDescent="0.25">
      <c r="A301" s="314" t="s">
        <v>144</v>
      </c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</row>
    <row r="302" spans="1:14" ht="2.25" hidden="1" customHeight="1" x14ac:dyDescent="0.25">
      <c r="A302" s="2"/>
    </row>
    <row r="303" spans="1:14" ht="14.25" hidden="1" customHeight="1" x14ac:dyDescent="0.25">
      <c r="A303" s="354" t="s">
        <v>140</v>
      </c>
      <c r="B303" s="354"/>
      <c r="C303" s="354"/>
      <c r="D303" s="354"/>
      <c r="E303" s="354"/>
      <c r="F303" s="354"/>
      <c r="G303" s="354"/>
      <c r="H303" s="354"/>
      <c r="I303" s="354"/>
      <c r="J303" s="354"/>
      <c r="K303" s="354"/>
    </row>
    <row r="304" spans="1:14" ht="14.25" hidden="1" customHeight="1" x14ac:dyDescent="0.25">
      <c r="A304" s="354" t="s">
        <v>32</v>
      </c>
      <c r="B304" s="354"/>
      <c r="C304" s="354"/>
      <c r="D304" s="354"/>
      <c r="E304" s="354"/>
      <c r="F304" s="354"/>
      <c r="G304" s="354"/>
      <c r="H304" s="354"/>
      <c r="I304" s="354"/>
      <c r="J304" s="354"/>
      <c r="K304" s="354"/>
    </row>
    <row r="305" spans="1:14" ht="14.25" hidden="1" customHeight="1" x14ac:dyDescent="0.25">
      <c r="A305" s="354" t="s">
        <v>31</v>
      </c>
      <c r="B305" s="354"/>
      <c r="C305" s="354"/>
      <c r="D305" s="354"/>
      <c r="E305" s="354"/>
      <c r="F305" s="354"/>
      <c r="G305" s="354"/>
      <c r="H305" s="354"/>
      <c r="I305" s="354"/>
      <c r="J305" s="354"/>
      <c r="K305" s="354"/>
    </row>
    <row r="306" spans="1:14" ht="12.75" hidden="1" customHeight="1" x14ac:dyDescent="0.25">
      <c r="A306" s="354" t="s">
        <v>137</v>
      </c>
      <c r="B306" s="354"/>
      <c r="C306" s="354"/>
      <c r="D306" s="354"/>
      <c r="E306" s="354"/>
      <c r="F306" s="354"/>
      <c r="G306" s="354"/>
      <c r="H306" s="354"/>
      <c r="I306" s="354"/>
      <c r="J306" s="354"/>
      <c r="K306" s="354"/>
    </row>
    <row r="307" spans="1:14" ht="8.25" hidden="1" customHeight="1" x14ac:dyDescent="0.25">
      <c r="A307" s="2"/>
      <c r="L307" s="117"/>
      <c r="M307" s="14"/>
      <c r="N307" s="14"/>
    </row>
    <row r="308" spans="1:14" s="14" customFormat="1" ht="18.75" hidden="1" customHeight="1" x14ac:dyDescent="0.25">
      <c r="A308" s="117" t="s">
        <v>139</v>
      </c>
      <c r="B308" s="117"/>
      <c r="C308" s="117"/>
      <c r="D308" s="183"/>
      <c r="E308" s="117"/>
      <c r="F308" s="117"/>
      <c r="G308" s="117"/>
      <c r="H308" s="117"/>
      <c r="I308" s="118"/>
      <c r="J308" s="118"/>
      <c r="K308" s="172"/>
      <c r="L308" s="50"/>
    </row>
    <row r="309" spans="1:14" s="14" customFormat="1" ht="13.5" hidden="1" customHeight="1" thickBot="1" x14ac:dyDescent="0.3">
      <c r="A309" s="39"/>
      <c r="B309" s="39"/>
      <c r="C309" s="39"/>
      <c r="D309" s="183"/>
      <c r="E309" s="39"/>
      <c r="F309" s="39"/>
      <c r="G309" s="39"/>
      <c r="H309" s="39"/>
      <c r="I309" s="118"/>
      <c r="J309" s="118"/>
      <c r="K309" s="172"/>
      <c r="L309" s="101" t="s">
        <v>143</v>
      </c>
      <c r="M309"/>
      <c r="N309"/>
    </row>
    <row r="310" spans="1:14" ht="38.25" hidden="1" customHeight="1" thickBot="1" x14ac:dyDescent="0.3">
      <c r="A310" s="355" t="s">
        <v>3</v>
      </c>
      <c r="B310" s="356"/>
      <c r="C310" s="356"/>
      <c r="D310" s="356"/>
      <c r="E310" s="357"/>
      <c r="F310" s="73" t="s">
        <v>29</v>
      </c>
      <c r="G310" s="73" t="s">
        <v>24</v>
      </c>
      <c r="H310" s="73" t="s">
        <v>25</v>
      </c>
      <c r="I310" s="73" t="s">
        <v>26</v>
      </c>
      <c r="J310" s="73" t="s">
        <v>27</v>
      </c>
      <c r="K310" s="173" t="s">
        <v>142</v>
      </c>
      <c r="L310" s="102"/>
    </row>
    <row r="311" spans="1:14" ht="12.75" hidden="1" customHeight="1" x14ac:dyDescent="0.25">
      <c r="A311" s="358">
        <v>1</v>
      </c>
      <c r="B311" s="359"/>
      <c r="C311" s="359"/>
      <c r="D311" s="359"/>
      <c r="E311" s="360"/>
      <c r="F311" s="74">
        <v>2</v>
      </c>
      <c r="G311" s="74">
        <v>3</v>
      </c>
      <c r="H311" s="74">
        <v>4</v>
      </c>
      <c r="I311" s="74">
        <v>5</v>
      </c>
      <c r="J311" s="74">
        <v>6</v>
      </c>
      <c r="K311" s="174">
        <v>8</v>
      </c>
      <c r="L311" s="77">
        <f>L312+L338+L344+L351+L361+L379+L387+L396+L404+L413</f>
        <v>4565600</v>
      </c>
    </row>
    <row r="312" spans="1:14" ht="31.5" hidden="1" customHeight="1" x14ac:dyDescent="0.25">
      <c r="A312" s="249" t="s">
        <v>61</v>
      </c>
      <c r="B312" s="250"/>
      <c r="C312" s="250"/>
      <c r="D312" s="250"/>
      <c r="E312" s="251"/>
      <c r="F312" s="75">
        <v>949</v>
      </c>
      <c r="G312" s="76"/>
      <c r="H312" s="76"/>
      <c r="I312" s="94"/>
      <c r="J312" s="94"/>
      <c r="K312" s="131">
        <f>K313+K339+K345+K352+K362+K380+K388+K397+K405+K414</f>
        <v>4593100</v>
      </c>
      <c r="L312" s="89">
        <f>L313+L316+L325+L328+L331+L334</f>
        <v>3293052</v>
      </c>
      <c r="M312" s="16"/>
      <c r="N312" s="16"/>
    </row>
    <row r="313" spans="1:14" s="16" customFormat="1" ht="37.5" hidden="1" customHeight="1" x14ac:dyDescent="0.25">
      <c r="A313" s="252" t="s">
        <v>4</v>
      </c>
      <c r="B313" s="253"/>
      <c r="C313" s="253"/>
      <c r="D313" s="253"/>
      <c r="E313" s="254"/>
      <c r="F313" s="75">
        <v>949</v>
      </c>
      <c r="G313" s="88" t="s">
        <v>48</v>
      </c>
      <c r="H313" s="88" t="s">
        <v>49</v>
      </c>
      <c r="I313" s="88"/>
      <c r="J313" s="88"/>
      <c r="K313" s="131">
        <f>K314+K317+K326+K329+K332+K335</f>
        <v>3216352</v>
      </c>
      <c r="L313" s="103">
        <f>L314</f>
        <v>669391</v>
      </c>
      <c r="M313"/>
      <c r="N313"/>
    </row>
    <row r="314" spans="1:14" ht="63.75" hidden="1" customHeight="1" x14ac:dyDescent="0.25">
      <c r="A314" s="260" t="s">
        <v>5</v>
      </c>
      <c r="B314" s="261"/>
      <c r="C314" s="261"/>
      <c r="D314" s="261"/>
      <c r="E314" s="262"/>
      <c r="F314" s="75">
        <v>949</v>
      </c>
      <c r="G314" s="81" t="s">
        <v>48</v>
      </c>
      <c r="H314" s="81" t="s">
        <v>50</v>
      </c>
      <c r="I314" s="81"/>
      <c r="J314" s="81"/>
      <c r="K314" s="131">
        <f>K315</f>
        <v>669391</v>
      </c>
      <c r="L314" s="84">
        <f>L315</f>
        <v>669391</v>
      </c>
      <c r="M314" s="12"/>
      <c r="N314" s="12"/>
    </row>
    <row r="315" spans="1:14" s="12" customFormat="1" ht="42" hidden="1" customHeight="1" x14ac:dyDescent="0.25">
      <c r="A315" s="235" t="s">
        <v>113</v>
      </c>
      <c r="B315" s="236"/>
      <c r="C315" s="236"/>
      <c r="D315" s="236"/>
      <c r="E315" s="237"/>
      <c r="F315" s="75">
        <v>949</v>
      </c>
      <c r="G315" s="83" t="s">
        <v>48</v>
      </c>
      <c r="H315" s="83" t="s">
        <v>50</v>
      </c>
      <c r="I315" s="83" t="s">
        <v>114</v>
      </c>
      <c r="J315" s="83"/>
      <c r="K315" s="131">
        <f>K316</f>
        <v>669391</v>
      </c>
      <c r="L315" s="104">
        <v>669391</v>
      </c>
      <c r="M315" s="29"/>
      <c r="N315" s="29"/>
    </row>
    <row r="316" spans="1:14" s="29" customFormat="1" ht="66" hidden="1" customHeight="1" x14ac:dyDescent="0.25">
      <c r="A316" s="241" t="s">
        <v>115</v>
      </c>
      <c r="B316" s="242"/>
      <c r="C316" s="242"/>
      <c r="D316" s="242"/>
      <c r="E316" s="243"/>
      <c r="F316" s="75">
        <v>949</v>
      </c>
      <c r="G316" s="85" t="s">
        <v>48</v>
      </c>
      <c r="H316" s="85" t="s">
        <v>50</v>
      </c>
      <c r="I316" s="85" t="s">
        <v>114</v>
      </c>
      <c r="J316" s="85" t="s">
        <v>116</v>
      </c>
      <c r="K316" s="175">
        <v>669391</v>
      </c>
      <c r="L316" s="82">
        <f>L317+L322</f>
        <v>1432616</v>
      </c>
      <c r="M316"/>
      <c r="N316"/>
    </row>
    <row r="317" spans="1:14" ht="96.75" hidden="1" customHeight="1" x14ac:dyDescent="0.25">
      <c r="A317" s="260" t="s">
        <v>6</v>
      </c>
      <c r="B317" s="261"/>
      <c r="C317" s="261"/>
      <c r="D317" s="261"/>
      <c r="E317" s="262"/>
      <c r="F317" s="75">
        <v>949</v>
      </c>
      <c r="G317" s="81" t="s">
        <v>48</v>
      </c>
      <c r="H317" s="81" t="s">
        <v>51</v>
      </c>
      <c r="I317" s="81"/>
      <c r="J317" s="81"/>
      <c r="K317" s="131">
        <f>K318+K323</f>
        <v>1451850</v>
      </c>
      <c r="L317" s="105">
        <f>L318+L319+L320+L321</f>
        <v>1432616</v>
      </c>
    </row>
    <row r="318" spans="1:14" ht="42.75" hidden="1" customHeight="1" x14ac:dyDescent="0.25">
      <c r="A318" s="235" t="s">
        <v>113</v>
      </c>
      <c r="B318" s="236"/>
      <c r="C318" s="236"/>
      <c r="D318" s="236"/>
      <c r="E318" s="237"/>
      <c r="F318" s="75">
        <v>949</v>
      </c>
      <c r="G318" s="83" t="s">
        <v>48</v>
      </c>
      <c r="H318" s="83" t="s">
        <v>51</v>
      </c>
      <c r="I318" s="83" t="s">
        <v>114</v>
      </c>
      <c r="J318" s="83"/>
      <c r="K318" s="131">
        <f>K319+K320+K321+K322</f>
        <v>1451850</v>
      </c>
      <c r="L318" s="106">
        <v>1200000</v>
      </c>
    </row>
    <row r="319" spans="1:14" ht="69" hidden="1" customHeight="1" x14ac:dyDescent="0.25">
      <c r="A319" s="241" t="s">
        <v>115</v>
      </c>
      <c r="B319" s="242"/>
      <c r="C319" s="242"/>
      <c r="D319" s="242"/>
      <c r="E319" s="243"/>
      <c r="F319" s="75">
        <v>949</v>
      </c>
      <c r="G319" s="85" t="s">
        <v>48</v>
      </c>
      <c r="H319" s="85" t="s">
        <v>51</v>
      </c>
      <c r="I319" s="85" t="s">
        <v>114</v>
      </c>
      <c r="J319" s="85" t="s">
        <v>116</v>
      </c>
      <c r="K319" s="175">
        <v>1200000</v>
      </c>
      <c r="L319" s="107">
        <v>232616</v>
      </c>
    </row>
    <row r="320" spans="1:14" ht="25.5" hidden="1" customHeight="1" x14ac:dyDescent="0.25">
      <c r="A320" s="328" t="s">
        <v>131</v>
      </c>
      <c r="B320" s="329"/>
      <c r="C320" s="329"/>
      <c r="D320" s="329"/>
      <c r="E320" s="330"/>
      <c r="F320" s="75">
        <v>949</v>
      </c>
      <c r="G320" s="87" t="s">
        <v>48</v>
      </c>
      <c r="H320" s="87" t="s">
        <v>51</v>
      </c>
      <c r="I320" s="85" t="s">
        <v>114</v>
      </c>
      <c r="J320" s="87" t="s">
        <v>117</v>
      </c>
      <c r="K320" s="175">
        <v>250000</v>
      </c>
      <c r="L320" s="102"/>
    </row>
    <row r="321" spans="1:14" ht="18.75" hidden="1" customHeight="1" x14ac:dyDescent="0.25">
      <c r="A321" s="241" t="s">
        <v>118</v>
      </c>
      <c r="B321" s="242"/>
      <c r="C321" s="242"/>
      <c r="D321" s="242"/>
      <c r="E321" s="243"/>
      <c r="F321" s="75">
        <v>949</v>
      </c>
      <c r="G321" s="85" t="s">
        <v>48</v>
      </c>
      <c r="H321" s="85" t="s">
        <v>51</v>
      </c>
      <c r="I321" s="85" t="s">
        <v>114</v>
      </c>
      <c r="J321" s="85" t="s">
        <v>119</v>
      </c>
      <c r="K321" s="175">
        <v>0</v>
      </c>
      <c r="L321" s="102">
        <v>0</v>
      </c>
    </row>
    <row r="322" spans="1:14" ht="23.25" hidden="1" customHeight="1" x14ac:dyDescent="0.25">
      <c r="A322" s="328" t="s">
        <v>120</v>
      </c>
      <c r="B322" s="329"/>
      <c r="C322" s="329"/>
      <c r="D322" s="329"/>
      <c r="E322" s="330"/>
      <c r="F322" s="75">
        <v>949</v>
      </c>
      <c r="G322" s="87" t="s">
        <v>48</v>
      </c>
      <c r="H322" s="87" t="s">
        <v>51</v>
      </c>
      <c r="I322" s="85" t="s">
        <v>114</v>
      </c>
      <c r="J322" s="87" t="s">
        <v>108</v>
      </c>
      <c r="K322" s="175">
        <v>1850</v>
      </c>
      <c r="L322" s="102"/>
    </row>
    <row r="323" spans="1:14" ht="42" hidden="1" customHeight="1" x14ac:dyDescent="0.25">
      <c r="A323" s="235" t="s">
        <v>121</v>
      </c>
      <c r="B323" s="236"/>
      <c r="C323" s="236"/>
      <c r="D323" s="236"/>
      <c r="E323" s="237"/>
      <c r="F323" s="75">
        <v>949</v>
      </c>
      <c r="G323" s="83" t="s">
        <v>48</v>
      </c>
      <c r="H323" s="83" t="s">
        <v>51</v>
      </c>
      <c r="I323" s="83" t="s">
        <v>122</v>
      </c>
      <c r="J323" s="83" t="s">
        <v>132</v>
      </c>
      <c r="K323" s="131">
        <f>K324+K325</f>
        <v>0</v>
      </c>
      <c r="L323" s="104"/>
      <c r="M323" s="29"/>
      <c r="N323" s="29"/>
    </row>
    <row r="324" spans="1:14" s="29" customFormat="1" ht="17.25" hidden="1" customHeight="1" x14ac:dyDescent="0.25">
      <c r="A324" s="241" t="s">
        <v>118</v>
      </c>
      <c r="B324" s="242"/>
      <c r="C324" s="242"/>
      <c r="D324" s="242"/>
      <c r="E324" s="243"/>
      <c r="F324" s="75">
        <v>949</v>
      </c>
      <c r="G324" s="85" t="s">
        <v>48</v>
      </c>
      <c r="H324" s="85" t="s">
        <v>51</v>
      </c>
      <c r="I324" s="85" t="s">
        <v>122</v>
      </c>
      <c r="J324" s="85" t="s">
        <v>119</v>
      </c>
      <c r="K324" s="175">
        <v>0</v>
      </c>
      <c r="L324" s="104"/>
    </row>
    <row r="325" spans="1:14" s="29" customFormat="1" ht="24" hidden="1" customHeight="1" x14ac:dyDescent="0.25">
      <c r="A325" s="328" t="s">
        <v>131</v>
      </c>
      <c r="B325" s="329"/>
      <c r="C325" s="329"/>
      <c r="D325" s="329"/>
      <c r="E325" s="330"/>
      <c r="F325" s="75" t="s">
        <v>109</v>
      </c>
      <c r="G325" s="85" t="s">
        <v>48</v>
      </c>
      <c r="H325" s="85" t="s">
        <v>51</v>
      </c>
      <c r="I325" s="85" t="s">
        <v>122</v>
      </c>
      <c r="J325" s="85" t="s">
        <v>117</v>
      </c>
      <c r="K325" s="175">
        <v>0</v>
      </c>
      <c r="L325" s="84">
        <f>L326</f>
        <v>0</v>
      </c>
      <c r="M325" s="12"/>
      <c r="N325" s="12"/>
    </row>
    <row r="326" spans="1:14" s="12" customFormat="1" ht="66" hidden="1" customHeight="1" x14ac:dyDescent="0.25">
      <c r="A326" s="249" t="s">
        <v>107</v>
      </c>
      <c r="B326" s="250"/>
      <c r="C326" s="250"/>
      <c r="D326" s="250"/>
      <c r="E326" s="251"/>
      <c r="F326" s="75" t="s">
        <v>109</v>
      </c>
      <c r="G326" s="83" t="s">
        <v>48</v>
      </c>
      <c r="H326" s="83" t="s">
        <v>56</v>
      </c>
      <c r="I326" s="83"/>
      <c r="J326" s="83"/>
      <c r="K326" s="131">
        <f>K327</f>
        <v>30766</v>
      </c>
      <c r="L326" s="84">
        <v>0</v>
      </c>
      <c r="M326"/>
      <c r="N326"/>
    </row>
    <row r="327" spans="1:14" ht="42" hidden="1" customHeight="1" x14ac:dyDescent="0.25">
      <c r="A327" s="235" t="s">
        <v>113</v>
      </c>
      <c r="B327" s="236"/>
      <c r="C327" s="236"/>
      <c r="D327" s="236"/>
      <c r="E327" s="237"/>
      <c r="F327" s="75" t="s">
        <v>109</v>
      </c>
      <c r="G327" s="83" t="s">
        <v>48</v>
      </c>
      <c r="H327" s="83" t="s">
        <v>56</v>
      </c>
      <c r="I327" s="83" t="s">
        <v>114</v>
      </c>
      <c r="J327" s="83"/>
      <c r="K327" s="131">
        <f>K328</f>
        <v>30766</v>
      </c>
      <c r="L327" s="104">
        <v>0</v>
      </c>
      <c r="M327" s="16"/>
      <c r="N327" s="16"/>
    </row>
    <row r="328" spans="1:14" s="16" customFormat="1" ht="16.5" hidden="1" customHeight="1" x14ac:dyDescent="0.25">
      <c r="A328" s="328" t="s">
        <v>120</v>
      </c>
      <c r="B328" s="329"/>
      <c r="C328" s="329"/>
      <c r="D328" s="329"/>
      <c r="E328" s="330"/>
      <c r="F328" s="75" t="s">
        <v>109</v>
      </c>
      <c r="G328" s="85" t="s">
        <v>48</v>
      </c>
      <c r="H328" s="85" t="s">
        <v>56</v>
      </c>
      <c r="I328" s="85" t="s">
        <v>114</v>
      </c>
      <c r="J328" s="85" t="s">
        <v>108</v>
      </c>
      <c r="K328" s="175">
        <v>30766</v>
      </c>
      <c r="L328" s="108"/>
    </row>
    <row r="329" spans="1:14" s="16" customFormat="1" ht="33" hidden="1" customHeight="1" x14ac:dyDescent="0.25">
      <c r="A329" s="351" t="s">
        <v>7</v>
      </c>
      <c r="B329" s="352"/>
      <c r="C329" s="352"/>
      <c r="D329" s="352"/>
      <c r="E329" s="353"/>
      <c r="F329" s="75" t="s">
        <v>109</v>
      </c>
      <c r="G329" s="83" t="s">
        <v>48</v>
      </c>
      <c r="H329" s="83" t="s">
        <v>52</v>
      </c>
      <c r="I329" s="83"/>
      <c r="J329" s="83"/>
      <c r="K329" s="131">
        <f>K330</f>
        <v>0</v>
      </c>
      <c r="L329" s="108"/>
    </row>
    <row r="330" spans="1:14" s="16" customFormat="1" ht="43.5" hidden="1" customHeight="1" x14ac:dyDescent="0.25">
      <c r="A330" s="235" t="s">
        <v>121</v>
      </c>
      <c r="B330" s="236"/>
      <c r="C330" s="236"/>
      <c r="D330" s="236"/>
      <c r="E330" s="237"/>
      <c r="F330" s="75" t="s">
        <v>109</v>
      </c>
      <c r="G330" s="83" t="s">
        <v>48</v>
      </c>
      <c r="H330" s="83" t="s">
        <v>52</v>
      </c>
      <c r="I330" s="83" t="s">
        <v>122</v>
      </c>
      <c r="J330" s="85"/>
      <c r="K330" s="131">
        <f>K331</f>
        <v>0</v>
      </c>
      <c r="L330" s="108"/>
    </row>
    <row r="331" spans="1:14" s="16" customFormat="1" ht="16.5" hidden="1" customHeight="1" x14ac:dyDescent="0.25">
      <c r="A331" s="328" t="s">
        <v>118</v>
      </c>
      <c r="B331" s="329"/>
      <c r="C331" s="329"/>
      <c r="D331" s="329"/>
      <c r="E331" s="330"/>
      <c r="F331" s="75" t="s">
        <v>109</v>
      </c>
      <c r="G331" s="85" t="s">
        <v>48</v>
      </c>
      <c r="H331" s="85" t="s">
        <v>52</v>
      </c>
      <c r="I331" s="85" t="s">
        <v>122</v>
      </c>
      <c r="J331" s="85" t="s">
        <v>119</v>
      </c>
      <c r="K331" s="175">
        <v>0</v>
      </c>
      <c r="L331" s="82">
        <f>L332</f>
        <v>9150</v>
      </c>
      <c r="M331"/>
      <c r="N331"/>
    </row>
    <row r="332" spans="1:14" ht="18.75" hidden="1" customHeight="1" x14ac:dyDescent="0.25">
      <c r="A332" s="249" t="s">
        <v>8</v>
      </c>
      <c r="B332" s="250"/>
      <c r="C332" s="250"/>
      <c r="D332" s="250"/>
      <c r="E332" s="251"/>
      <c r="F332" s="75">
        <v>949</v>
      </c>
      <c r="G332" s="81" t="s">
        <v>48</v>
      </c>
      <c r="H332" s="81" t="s">
        <v>94</v>
      </c>
      <c r="I332" s="81"/>
      <c r="J332" s="81"/>
      <c r="K332" s="131">
        <f>K333</f>
        <v>9150</v>
      </c>
      <c r="L332" s="105">
        <f>L333</f>
        <v>9150</v>
      </c>
      <c r="M332" s="15"/>
      <c r="N332" s="15"/>
    </row>
    <row r="333" spans="1:14" s="15" customFormat="1" ht="39" hidden="1" customHeight="1" x14ac:dyDescent="0.25">
      <c r="A333" s="235" t="s">
        <v>121</v>
      </c>
      <c r="B333" s="236"/>
      <c r="C333" s="236"/>
      <c r="D333" s="236"/>
      <c r="E333" s="237"/>
      <c r="F333" s="75">
        <v>949</v>
      </c>
      <c r="G333" s="83" t="s">
        <v>48</v>
      </c>
      <c r="H333" s="83" t="s">
        <v>94</v>
      </c>
      <c r="I333" s="83" t="s">
        <v>122</v>
      </c>
      <c r="J333" s="83"/>
      <c r="K333" s="131">
        <f>K334</f>
        <v>9150</v>
      </c>
      <c r="L333" s="106">
        <v>9150</v>
      </c>
      <c r="M333"/>
      <c r="N333"/>
    </row>
    <row r="334" spans="1:14" ht="23.25" hidden="1" customHeight="1" x14ac:dyDescent="0.25">
      <c r="A334" s="328" t="s">
        <v>118</v>
      </c>
      <c r="B334" s="329"/>
      <c r="C334" s="329"/>
      <c r="D334" s="329"/>
      <c r="E334" s="330"/>
      <c r="F334" s="75">
        <v>949</v>
      </c>
      <c r="G334" s="85" t="s">
        <v>48</v>
      </c>
      <c r="H334" s="85" t="s">
        <v>94</v>
      </c>
      <c r="I334" s="85" t="s">
        <v>122</v>
      </c>
      <c r="J334" s="85" t="s">
        <v>119</v>
      </c>
      <c r="K334" s="175">
        <v>9150</v>
      </c>
      <c r="L334" s="82">
        <f>L335</f>
        <v>1181895</v>
      </c>
    </row>
    <row r="335" spans="1:14" ht="33.75" hidden="1" customHeight="1" x14ac:dyDescent="0.25">
      <c r="A335" s="249" t="s">
        <v>9</v>
      </c>
      <c r="B335" s="250"/>
      <c r="C335" s="250"/>
      <c r="D335" s="250"/>
      <c r="E335" s="251"/>
      <c r="F335" s="75">
        <v>949</v>
      </c>
      <c r="G335" s="81" t="s">
        <v>48</v>
      </c>
      <c r="H335" s="81" t="s">
        <v>95</v>
      </c>
      <c r="I335" s="81"/>
      <c r="J335" s="81"/>
      <c r="K335" s="131">
        <f>K336</f>
        <v>1055195</v>
      </c>
      <c r="L335" s="84">
        <f>L336</f>
        <v>1181895</v>
      </c>
    </row>
    <row r="336" spans="1:14" ht="40.5" hidden="1" customHeight="1" x14ac:dyDescent="0.25">
      <c r="A336" s="235" t="s">
        <v>121</v>
      </c>
      <c r="B336" s="236"/>
      <c r="C336" s="236"/>
      <c r="D336" s="236"/>
      <c r="E336" s="237"/>
      <c r="F336" s="75">
        <v>949</v>
      </c>
      <c r="G336" s="83" t="s">
        <v>48</v>
      </c>
      <c r="H336" s="83" t="s">
        <v>95</v>
      </c>
      <c r="I336" s="83" t="s">
        <v>122</v>
      </c>
      <c r="J336" s="83"/>
      <c r="K336" s="131">
        <f>K337</f>
        <v>1055195</v>
      </c>
      <c r="L336" s="86">
        <v>1181895</v>
      </c>
    </row>
    <row r="337" spans="1:17" ht="31.5" hidden="1" customHeight="1" x14ac:dyDescent="0.25">
      <c r="A337" s="328" t="s">
        <v>118</v>
      </c>
      <c r="B337" s="329"/>
      <c r="C337" s="329"/>
      <c r="D337" s="329"/>
      <c r="E337" s="330"/>
      <c r="F337" s="75">
        <v>949</v>
      </c>
      <c r="G337" s="85" t="s">
        <v>48</v>
      </c>
      <c r="H337" s="85" t="s">
        <v>95</v>
      </c>
      <c r="I337" s="85" t="s">
        <v>122</v>
      </c>
      <c r="J337" s="85" t="s">
        <v>119</v>
      </c>
      <c r="K337" s="175">
        <v>1055195</v>
      </c>
      <c r="L337" s="109"/>
    </row>
    <row r="338" spans="1:17" ht="7.5" hidden="1" customHeight="1" x14ac:dyDescent="0.25">
      <c r="A338" s="331"/>
      <c r="B338" s="332"/>
      <c r="C338" s="332"/>
      <c r="D338" s="332"/>
      <c r="E338" s="332"/>
      <c r="F338" s="332"/>
      <c r="G338" s="332"/>
      <c r="H338" s="332"/>
      <c r="I338" s="332"/>
      <c r="J338" s="332"/>
      <c r="K338" s="333"/>
      <c r="L338" s="89">
        <f>L339</f>
        <v>56600</v>
      </c>
    </row>
    <row r="339" spans="1:17" ht="25.5" hidden="1" customHeight="1" x14ac:dyDescent="0.25">
      <c r="A339" s="252" t="s">
        <v>10</v>
      </c>
      <c r="B339" s="253"/>
      <c r="C339" s="253"/>
      <c r="D339" s="253"/>
      <c r="E339" s="254"/>
      <c r="F339" s="75">
        <v>949</v>
      </c>
      <c r="G339" s="88" t="s">
        <v>50</v>
      </c>
      <c r="H339" s="88" t="s">
        <v>49</v>
      </c>
      <c r="I339" s="88"/>
      <c r="J339" s="88"/>
      <c r="K339" s="131">
        <f>K340</f>
        <v>59300</v>
      </c>
      <c r="L339" s="82">
        <f>L340</f>
        <v>56600</v>
      </c>
    </row>
    <row r="340" spans="1:17" ht="36" hidden="1" customHeight="1" x14ac:dyDescent="0.25">
      <c r="A340" s="249" t="s">
        <v>11</v>
      </c>
      <c r="B340" s="250"/>
      <c r="C340" s="250"/>
      <c r="D340" s="250"/>
      <c r="E340" s="251"/>
      <c r="F340" s="75">
        <v>949</v>
      </c>
      <c r="G340" s="81" t="s">
        <v>50</v>
      </c>
      <c r="H340" s="81" t="s">
        <v>53</v>
      </c>
      <c r="I340" s="81"/>
      <c r="J340" s="81"/>
      <c r="K340" s="131">
        <f>K341</f>
        <v>59300</v>
      </c>
      <c r="L340" s="84">
        <f>L341+L342</f>
        <v>56600</v>
      </c>
      <c r="M340" s="12"/>
      <c r="N340" s="12"/>
    </row>
    <row r="341" spans="1:17" s="12" customFormat="1" ht="44.25" hidden="1" customHeight="1" x14ac:dyDescent="0.25">
      <c r="A341" s="235" t="s">
        <v>121</v>
      </c>
      <c r="B341" s="236"/>
      <c r="C341" s="236"/>
      <c r="D341" s="236"/>
      <c r="E341" s="237"/>
      <c r="F341" s="75">
        <v>949</v>
      </c>
      <c r="G341" s="83" t="s">
        <v>50</v>
      </c>
      <c r="H341" s="83" t="s">
        <v>53</v>
      </c>
      <c r="I341" s="83" t="s">
        <v>122</v>
      </c>
      <c r="J341" s="83"/>
      <c r="K341" s="131">
        <f>K342+K343</f>
        <v>59300</v>
      </c>
      <c r="L341" s="102">
        <v>56600</v>
      </c>
      <c r="M341" s="15"/>
      <c r="N341" s="15"/>
    </row>
    <row r="342" spans="1:17" s="15" customFormat="1" ht="65.25" hidden="1" customHeight="1" x14ac:dyDescent="0.25">
      <c r="A342" s="241" t="s">
        <v>115</v>
      </c>
      <c r="B342" s="242"/>
      <c r="C342" s="242"/>
      <c r="D342" s="242"/>
      <c r="E342" s="243"/>
      <c r="F342" s="75">
        <v>949</v>
      </c>
      <c r="G342" s="85" t="s">
        <v>50</v>
      </c>
      <c r="H342" s="85" t="s">
        <v>53</v>
      </c>
      <c r="I342" s="85" t="s">
        <v>122</v>
      </c>
      <c r="J342" s="85" t="s">
        <v>116</v>
      </c>
      <c r="K342" s="175">
        <v>59300</v>
      </c>
      <c r="L342" s="104"/>
      <c r="M342" s="29"/>
      <c r="N342" s="29"/>
      <c r="Q342" s="12"/>
    </row>
    <row r="343" spans="1:17" s="29" customFormat="1" ht="24" hidden="1" customHeight="1" x14ac:dyDescent="0.25">
      <c r="A343" s="328" t="s">
        <v>131</v>
      </c>
      <c r="B343" s="329"/>
      <c r="C343" s="329"/>
      <c r="D343" s="329"/>
      <c r="E343" s="330"/>
      <c r="F343" s="75" t="s">
        <v>109</v>
      </c>
      <c r="G343" s="85" t="s">
        <v>50</v>
      </c>
      <c r="H343" s="85" t="s">
        <v>53</v>
      </c>
      <c r="I343" s="85" t="s">
        <v>122</v>
      </c>
      <c r="J343" s="85" t="s">
        <v>117</v>
      </c>
      <c r="K343" s="176">
        <v>0</v>
      </c>
      <c r="L343" s="109"/>
      <c r="M343" s="15"/>
      <c r="N343" s="15"/>
    </row>
    <row r="344" spans="1:17" s="15" customFormat="1" ht="8.25" hidden="1" customHeight="1" x14ac:dyDescent="0.25">
      <c r="A344" s="238"/>
      <c r="B344" s="239"/>
      <c r="C344" s="239"/>
      <c r="D344" s="239"/>
      <c r="E344" s="239"/>
      <c r="F344" s="239"/>
      <c r="G344" s="239"/>
      <c r="H344" s="239"/>
      <c r="I344" s="239"/>
      <c r="J344" s="239"/>
      <c r="K344" s="240"/>
      <c r="L344" s="102"/>
      <c r="M344"/>
      <c r="N344"/>
    </row>
    <row r="345" spans="1:17" ht="55.5" hidden="1" customHeight="1" x14ac:dyDescent="0.25">
      <c r="A345" s="252" t="s">
        <v>12</v>
      </c>
      <c r="B345" s="253"/>
      <c r="C345" s="253"/>
      <c r="D345" s="253"/>
      <c r="E345" s="254"/>
      <c r="F345" s="75">
        <v>949</v>
      </c>
      <c r="G345" s="88" t="s">
        <v>53</v>
      </c>
      <c r="H345" s="88" t="s">
        <v>49</v>
      </c>
      <c r="I345" s="88"/>
      <c r="J345" s="88"/>
      <c r="K345" s="131">
        <f>K346</f>
        <v>0</v>
      </c>
      <c r="L345" s="102"/>
    </row>
    <row r="346" spans="1:17" ht="31.5" hidden="1" customHeight="1" x14ac:dyDescent="0.25">
      <c r="A346" s="249" t="s">
        <v>13</v>
      </c>
      <c r="B346" s="250"/>
      <c r="C346" s="250"/>
      <c r="D346" s="250"/>
      <c r="E346" s="251"/>
      <c r="F346" s="75">
        <v>949</v>
      </c>
      <c r="G346" s="81" t="s">
        <v>53</v>
      </c>
      <c r="H346" s="81">
        <v>10</v>
      </c>
      <c r="I346" s="81"/>
      <c r="J346" s="81"/>
      <c r="K346" s="131">
        <f>K349+K347</f>
        <v>0</v>
      </c>
      <c r="L346" s="102"/>
    </row>
    <row r="347" spans="1:17" ht="42" hidden="1" customHeight="1" x14ac:dyDescent="0.25">
      <c r="A347" s="235" t="s">
        <v>121</v>
      </c>
      <c r="B347" s="236"/>
      <c r="C347" s="236"/>
      <c r="D347" s="236"/>
      <c r="E347" s="237"/>
      <c r="F347" s="75">
        <v>949</v>
      </c>
      <c r="G347" s="83" t="s">
        <v>53</v>
      </c>
      <c r="H347" s="83">
        <v>10</v>
      </c>
      <c r="I347" s="83" t="s">
        <v>122</v>
      </c>
      <c r="J347" s="83"/>
      <c r="K347" s="131">
        <f>K348</f>
        <v>0</v>
      </c>
      <c r="L347" s="102"/>
    </row>
    <row r="348" spans="1:17" ht="15.75" hidden="1" customHeight="1" x14ac:dyDescent="0.25">
      <c r="A348" s="241" t="s">
        <v>118</v>
      </c>
      <c r="B348" s="242"/>
      <c r="C348" s="242"/>
      <c r="D348" s="242"/>
      <c r="E348" s="243"/>
      <c r="F348" s="75">
        <v>949</v>
      </c>
      <c r="G348" s="85" t="s">
        <v>53</v>
      </c>
      <c r="H348" s="85">
        <v>10</v>
      </c>
      <c r="I348" s="85" t="s">
        <v>122</v>
      </c>
      <c r="J348" s="85" t="s">
        <v>119</v>
      </c>
      <c r="K348" s="175"/>
      <c r="L348" s="102"/>
    </row>
    <row r="349" spans="1:17" ht="81" hidden="1" customHeight="1" x14ac:dyDescent="0.25">
      <c r="A349" s="235" t="s">
        <v>126</v>
      </c>
      <c r="B349" s="236"/>
      <c r="C349" s="236"/>
      <c r="D349" s="236"/>
      <c r="E349" s="237"/>
      <c r="F349" s="75">
        <v>949</v>
      </c>
      <c r="G349" s="83" t="s">
        <v>53</v>
      </c>
      <c r="H349" s="83">
        <v>10</v>
      </c>
      <c r="I349" s="83" t="s">
        <v>127</v>
      </c>
      <c r="J349" s="83"/>
      <c r="K349" s="131">
        <f>K350</f>
        <v>0</v>
      </c>
      <c r="L349" s="102"/>
    </row>
    <row r="350" spans="1:17" ht="27" hidden="1" customHeight="1" x14ac:dyDescent="0.25">
      <c r="A350" s="241" t="s">
        <v>124</v>
      </c>
      <c r="B350" s="242"/>
      <c r="C350" s="242"/>
      <c r="D350" s="242"/>
      <c r="E350" s="243"/>
      <c r="F350" s="75" t="s">
        <v>109</v>
      </c>
      <c r="G350" s="85" t="s">
        <v>53</v>
      </c>
      <c r="H350" s="85" t="s">
        <v>54</v>
      </c>
      <c r="I350" s="85" t="s">
        <v>127</v>
      </c>
      <c r="J350" s="85" t="s">
        <v>117</v>
      </c>
      <c r="K350" s="175"/>
      <c r="L350" s="102"/>
    </row>
    <row r="351" spans="1:17" ht="7.5" hidden="1" customHeight="1" x14ac:dyDescent="0.25">
      <c r="A351" s="238"/>
      <c r="B351" s="239"/>
      <c r="C351" s="239"/>
      <c r="D351" s="239"/>
      <c r="E351" s="239"/>
      <c r="F351" s="239"/>
      <c r="G351" s="239"/>
      <c r="H351" s="239"/>
      <c r="I351" s="239"/>
      <c r="J351" s="239"/>
      <c r="K351" s="240"/>
      <c r="L351" s="89">
        <f>L352+L357</f>
        <v>517500</v>
      </c>
    </row>
    <row r="352" spans="1:17" ht="18.75" hidden="1" customHeight="1" x14ac:dyDescent="0.25">
      <c r="A352" s="252" t="s">
        <v>14</v>
      </c>
      <c r="B352" s="253"/>
      <c r="C352" s="253"/>
      <c r="D352" s="253"/>
      <c r="E352" s="254"/>
      <c r="F352" s="75">
        <v>949</v>
      </c>
      <c r="G352" s="81" t="s">
        <v>51</v>
      </c>
      <c r="H352" s="81" t="s">
        <v>49</v>
      </c>
      <c r="I352" s="88"/>
      <c r="J352" s="88"/>
      <c r="K352" s="131">
        <f>K353+K358</f>
        <v>635000</v>
      </c>
      <c r="L352" s="77">
        <f>L353+L355</f>
        <v>517500</v>
      </c>
      <c r="M352" s="15"/>
      <c r="N352" s="15"/>
    </row>
    <row r="353" spans="1:14" s="15" customFormat="1" ht="17.25" hidden="1" customHeight="1" x14ac:dyDescent="0.25">
      <c r="A353" s="345" t="s">
        <v>106</v>
      </c>
      <c r="B353" s="346"/>
      <c r="C353" s="346"/>
      <c r="D353" s="346"/>
      <c r="E353" s="347"/>
      <c r="F353" s="90">
        <v>949</v>
      </c>
      <c r="G353" s="81" t="s">
        <v>51</v>
      </c>
      <c r="H353" s="81" t="s">
        <v>58</v>
      </c>
      <c r="I353" s="91"/>
      <c r="J353" s="91"/>
      <c r="K353" s="131">
        <f>K354+K356</f>
        <v>635000</v>
      </c>
      <c r="L353" s="84">
        <f>L354</f>
        <v>517500</v>
      </c>
      <c r="M353"/>
      <c r="N353"/>
    </row>
    <row r="354" spans="1:14" ht="39.75" hidden="1" customHeight="1" x14ac:dyDescent="0.25">
      <c r="A354" s="235" t="s">
        <v>121</v>
      </c>
      <c r="B354" s="236"/>
      <c r="C354" s="236"/>
      <c r="D354" s="236"/>
      <c r="E354" s="237"/>
      <c r="F354" s="92">
        <v>949</v>
      </c>
      <c r="G354" s="83" t="s">
        <v>51</v>
      </c>
      <c r="H354" s="83" t="s">
        <v>58</v>
      </c>
      <c r="I354" s="83" t="s">
        <v>122</v>
      </c>
      <c r="J354" s="83"/>
      <c r="K354" s="131">
        <f>K355</f>
        <v>0</v>
      </c>
      <c r="L354" s="86">
        <v>517500</v>
      </c>
    </row>
    <row r="355" spans="1:14" ht="24.75" hidden="1" customHeight="1" x14ac:dyDescent="0.25">
      <c r="A355" s="241" t="s">
        <v>124</v>
      </c>
      <c r="B355" s="242"/>
      <c r="C355" s="242"/>
      <c r="D355" s="242"/>
      <c r="E355" s="243"/>
      <c r="F355" s="92">
        <v>949</v>
      </c>
      <c r="G355" s="85" t="s">
        <v>51</v>
      </c>
      <c r="H355" s="85" t="s">
        <v>58</v>
      </c>
      <c r="I355" s="85" t="s">
        <v>122</v>
      </c>
      <c r="J355" s="85" t="s">
        <v>117</v>
      </c>
      <c r="K355" s="175">
        <v>0</v>
      </c>
      <c r="L355" s="84">
        <f>L356</f>
        <v>0</v>
      </c>
    </row>
    <row r="356" spans="1:14" ht="81.75" hidden="1" customHeight="1" x14ac:dyDescent="0.25">
      <c r="A356" s="235" t="s">
        <v>126</v>
      </c>
      <c r="B356" s="236"/>
      <c r="C356" s="236"/>
      <c r="D356" s="236"/>
      <c r="E356" s="237"/>
      <c r="F356" s="75">
        <v>949</v>
      </c>
      <c r="G356" s="83" t="s">
        <v>51</v>
      </c>
      <c r="H356" s="83" t="s">
        <v>58</v>
      </c>
      <c r="I356" s="83" t="s">
        <v>127</v>
      </c>
      <c r="J356" s="83"/>
      <c r="K356" s="131">
        <f>K357</f>
        <v>635000</v>
      </c>
      <c r="L356" s="106">
        <v>0</v>
      </c>
      <c r="M356" s="16"/>
      <c r="N356" s="16"/>
    </row>
    <row r="357" spans="1:14" s="16" customFormat="1" ht="32.25" hidden="1" customHeight="1" x14ac:dyDescent="0.25">
      <c r="A357" s="241" t="s">
        <v>124</v>
      </c>
      <c r="B357" s="242"/>
      <c r="C357" s="242"/>
      <c r="D357" s="242"/>
      <c r="E357" s="243"/>
      <c r="F357" s="92">
        <v>949</v>
      </c>
      <c r="G357" s="85" t="s">
        <v>51</v>
      </c>
      <c r="H357" s="85" t="s">
        <v>58</v>
      </c>
      <c r="I357" s="85" t="s">
        <v>127</v>
      </c>
      <c r="J357" s="85" t="s">
        <v>117</v>
      </c>
      <c r="K357" s="175">
        <v>635000</v>
      </c>
      <c r="L357" s="102"/>
      <c r="M357" s="15"/>
      <c r="N357" s="15"/>
    </row>
    <row r="358" spans="1:14" s="15" customFormat="1" ht="25.5" hidden="1" customHeight="1" x14ac:dyDescent="0.25">
      <c r="A358" s="345" t="s">
        <v>100</v>
      </c>
      <c r="B358" s="346"/>
      <c r="C358" s="346"/>
      <c r="D358" s="346"/>
      <c r="E358" s="347"/>
      <c r="F358" s="90">
        <v>949</v>
      </c>
      <c r="G358" s="81" t="s">
        <v>51</v>
      </c>
      <c r="H358" s="81" t="s">
        <v>97</v>
      </c>
      <c r="I358" s="91" t="s">
        <v>122</v>
      </c>
      <c r="J358" s="91"/>
      <c r="K358" s="131">
        <f>K359+K361</f>
        <v>0</v>
      </c>
      <c r="L358" s="102"/>
      <c r="M358"/>
      <c r="N358"/>
    </row>
    <row r="359" spans="1:14" ht="39.75" hidden="1" customHeight="1" x14ac:dyDescent="0.25">
      <c r="A359" s="235" t="s">
        <v>121</v>
      </c>
      <c r="B359" s="236"/>
      <c r="C359" s="236"/>
      <c r="D359" s="236"/>
      <c r="E359" s="237"/>
      <c r="F359" s="92">
        <v>949</v>
      </c>
      <c r="G359" s="83" t="s">
        <v>51</v>
      </c>
      <c r="H359" s="83" t="s">
        <v>97</v>
      </c>
      <c r="I359" s="83" t="s">
        <v>122</v>
      </c>
      <c r="J359" s="83"/>
      <c r="K359" s="131">
        <f>K360</f>
        <v>0</v>
      </c>
      <c r="L359" s="102"/>
    </row>
    <row r="360" spans="1:14" ht="27" hidden="1" customHeight="1" x14ac:dyDescent="0.25">
      <c r="A360" s="241" t="s">
        <v>124</v>
      </c>
      <c r="B360" s="242"/>
      <c r="C360" s="242"/>
      <c r="D360" s="242"/>
      <c r="E360" s="243"/>
      <c r="F360" s="92">
        <v>949</v>
      </c>
      <c r="G360" s="85" t="s">
        <v>51</v>
      </c>
      <c r="H360" s="85" t="s">
        <v>97</v>
      </c>
      <c r="I360" s="85" t="s">
        <v>122</v>
      </c>
      <c r="J360" s="85" t="s">
        <v>117</v>
      </c>
      <c r="K360" s="175">
        <v>0</v>
      </c>
      <c r="L360" s="110"/>
      <c r="M360" s="16"/>
      <c r="N360" s="16"/>
    </row>
    <row r="361" spans="1:14" s="16" customFormat="1" ht="9" hidden="1" customHeight="1" x14ac:dyDescent="0.25">
      <c r="A361" s="238"/>
      <c r="B361" s="239"/>
      <c r="C361" s="239"/>
      <c r="D361" s="239"/>
      <c r="E361" s="239"/>
      <c r="F361" s="239"/>
      <c r="G361" s="239"/>
      <c r="H361" s="239"/>
      <c r="I361" s="239"/>
      <c r="J361" s="239"/>
      <c r="K361" s="240"/>
      <c r="L361" s="89">
        <f>L362+L366+L376</f>
        <v>518800</v>
      </c>
      <c r="M361"/>
      <c r="N361"/>
    </row>
    <row r="362" spans="1:14" ht="34.5" hidden="1" customHeight="1" x14ac:dyDescent="0.25">
      <c r="A362" s="252" t="s">
        <v>15</v>
      </c>
      <c r="B362" s="253"/>
      <c r="C362" s="253"/>
      <c r="D362" s="253"/>
      <c r="E362" s="254"/>
      <c r="F362" s="75">
        <v>949</v>
      </c>
      <c r="G362" s="88" t="s">
        <v>55</v>
      </c>
      <c r="H362" s="88" t="s">
        <v>49</v>
      </c>
      <c r="I362" s="81"/>
      <c r="J362" s="88"/>
      <c r="K362" s="131">
        <f>K363+K367+K377</f>
        <v>508800</v>
      </c>
      <c r="L362" s="102"/>
    </row>
    <row r="363" spans="1:14" ht="19.5" hidden="1" customHeight="1" x14ac:dyDescent="0.25">
      <c r="A363" s="249" t="s">
        <v>16</v>
      </c>
      <c r="B363" s="250"/>
      <c r="C363" s="250"/>
      <c r="D363" s="250"/>
      <c r="E363" s="251"/>
      <c r="F363" s="75">
        <v>949</v>
      </c>
      <c r="G363" s="81" t="s">
        <v>55</v>
      </c>
      <c r="H363" s="81" t="s">
        <v>50</v>
      </c>
      <c r="I363" s="81"/>
      <c r="J363" s="81"/>
      <c r="K363" s="131">
        <f>K364</f>
        <v>0</v>
      </c>
      <c r="L363" s="102"/>
    </row>
    <row r="364" spans="1:14" ht="40.5" hidden="1" customHeight="1" x14ac:dyDescent="0.25">
      <c r="A364" s="235" t="s">
        <v>121</v>
      </c>
      <c r="B364" s="236"/>
      <c r="C364" s="236"/>
      <c r="D364" s="236"/>
      <c r="E364" s="237"/>
      <c r="F364" s="75">
        <v>949</v>
      </c>
      <c r="G364" s="83" t="s">
        <v>55</v>
      </c>
      <c r="H364" s="83" t="s">
        <v>50</v>
      </c>
      <c r="I364" s="83" t="s">
        <v>122</v>
      </c>
      <c r="J364" s="83"/>
      <c r="K364" s="131">
        <f>K365+K366</f>
        <v>0</v>
      </c>
      <c r="L364" s="102"/>
    </row>
    <row r="365" spans="1:14" ht="30.75" hidden="1" customHeight="1" x14ac:dyDescent="0.25">
      <c r="A365" s="241" t="s">
        <v>124</v>
      </c>
      <c r="B365" s="242"/>
      <c r="C365" s="242"/>
      <c r="D365" s="242"/>
      <c r="E365" s="243"/>
      <c r="F365" s="75">
        <v>949</v>
      </c>
      <c r="G365" s="85" t="s">
        <v>55</v>
      </c>
      <c r="H365" s="85" t="s">
        <v>50</v>
      </c>
      <c r="I365" s="85" t="s">
        <v>122</v>
      </c>
      <c r="J365" s="85" t="s">
        <v>117</v>
      </c>
      <c r="K365" s="175">
        <v>0</v>
      </c>
      <c r="L365" s="102"/>
      <c r="M365" s="15"/>
      <c r="N365" s="15"/>
    </row>
    <row r="366" spans="1:14" s="15" customFormat="1" ht="17.25" hidden="1" customHeight="1" x14ac:dyDescent="0.25">
      <c r="A366" s="241" t="s">
        <v>118</v>
      </c>
      <c r="B366" s="242"/>
      <c r="C366" s="242"/>
      <c r="D366" s="242"/>
      <c r="E366" s="243"/>
      <c r="F366" s="75">
        <v>949</v>
      </c>
      <c r="G366" s="85" t="s">
        <v>55</v>
      </c>
      <c r="H366" s="85" t="s">
        <v>50</v>
      </c>
      <c r="I366" s="85" t="s">
        <v>122</v>
      </c>
      <c r="J366" s="85" t="s">
        <v>119</v>
      </c>
      <c r="K366" s="175">
        <v>0</v>
      </c>
      <c r="L366" s="82">
        <f>L367+L370+L374</f>
        <v>518800</v>
      </c>
      <c r="M366"/>
      <c r="N366"/>
    </row>
    <row r="367" spans="1:14" ht="18.75" hidden="1" customHeight="1" x14ac:dyDescent="0.25">
      <c r="A367" s="249" t="s">
        <v>17</v>
      </c>
      <c r="B367" s="250"/>
      <c r="C367" s="250"/>
      <c r="D367" s="250"/>
      <c r="E367" s="251"/>
      <c r="F367" s="75">
        <v>949</v>
      </c>
      <c r="G367" s="81" t="s">
        <v>55</v>
      </c>
      <c r="H367" s="81" t="s">
        <v>53</v>
      </c>
      <c r="I367" s="81"/>
      <c r="J367" s="81"/>
      <c r="K367" s="131">
        <f>K368+K371+K375</f>
        <v>508800</v>
      </c>
      <c r="L367" s="84">
        <f>L368+L369</f>
        <v>518800</v>
      </c>
    </row>
    <row r="368" spans="1:14" ht="41.25" hidden="1" customHeight="1" x14ac:dyDescent="0.25">
      <c r="A368" s="235" t="s">
        <v>121</v>
      </c>
      <c r="B368" s="236"/>
      <c r="C368" s="236"/>
      <c r="D368" s="236"/>
      <c r="E368" s="237"/>
      <c r="F368" s="75">
        <v>949</v>
      </c>
      <c r="G368" s="83" t="s">
        <v>55</v>
      </c>
      <c r="H368" s="83" t="s">
        <v>53</v>
      </c>
      <c r="I368" s="83" t="s">
        <v>122</v>
      </c>
      <c r="J368" s="83"/>
      <c r="K368" s="131">
        <f>K369+K370</f>
        <v>0</v>
      </c>
      <c r="L368" s="106">
        <v>518800</v>
      </c>
    </row>
    <row r="369" spans="1:14" ht="30.75" hidden="1" customHeight="1" x14ac:dyDescent="0.25">
      <c r="A369" s="348" t="s">
        <v>124</v>
      </c>
      <c r="B369" s="349"/>
      <c r="C369" s="349"/>
      <c r="D369" s="349"/>
      <c r="E369" s="350"/>
      <c r="F369" s="75">
        <v>949</v>
      </c>
      <c r="G369" s="85" t="s">
        <v>55</v>
      </c>
      <c r="H369" s="85" t="s">
        <v>53</v>
      </c>
      <c r="I369" s="85" t="s">
        <v>122</v>
      </c>
      <c r="J369" s="85" t="s">
        <v>117</v>
      </c>
      <c r="K369" s="175">
        <v>0</v>
      </c>
      <c r="L369" s="102"/>
    </row>
    <row r="370" spans="1:14" ht="17.25" hidden="1" customHeight="1" x14ac:dyDescent="0.25">
      <c r="A370" s="348" t="s">
        <v>118</v>
      </c>
      <c r="B370" s="349"/>
      <c r="C370" s="349"/>
      <c r="D370" s="349"/>
      <c r="E370" s="350"/>
      <c r="F370" s="75">
        <v>949</v>
      </c>
      <c r="G370" s="85" t="s">
        <v>55</v>
      </c>
      <c r="H370" s="85" t="s">
        <v>53</v>
      </c>
      <c r="I370" s="85" t="s">
        <v>122</v>
      </c>
      <c r="J370" s="85" t="s">
        <v>119</v>
      </c>
      <c r="K370" s="175">
        <v>0</v>
      </c>
      <c r="L370" s="84">
        <f>L372+L373+L371</f>
        <v>0</v>
      </c>
    </row>
    <row r="371" spans="1:14" ht="78.75" hidden="1" customHeight="1" x14ac:dyDescent="0.25">
      <c r="A371" s="235" t="s">
        <v>126</v>
      </c>
      <c r="B371" s="236"/>
      <c r="C371" s="236"/>
      <c r="D371" s="236"/>
      <c r="E371" s="237"/>
      <c r="F371" s="75">
        <v>949</v>
      </c>
      <c r="G371" s="83" t="s">
        <v>55</v>
      </c>
      <c r="H371" s="83" t="s">
        <v>53</v>
      </c>
      <c r="I371" s="83" t="s">
        <v>127</v>
      </c>
      <c r="J371" s="83"/>
      <c r="K371" s="131">
        <f>K373+K374+K372</f>
        <v>503800</v>
      </c>
      <c r="L371" s="102"/>
    </row>
    <row r="372" spans="1:14" ht="61.5" hidden="1" customHeight="1" x14ac:dyDescent="0.25">
      <c r="A372" s="348" t="s">
        <v>115</v>
      </c>
      <c r="B372" s="349"/>
      <c r="C372" s="349"/>
      <c r="D372" s="349"/>
      <c r="E372" s="350"/>
      <c r="F372" s="75" t="s">
        <v>109</v>
      </c>
      <c r="G372" s="85" t="s">
        <v>55</v>
      </c>
      <c r="H372" s="85" t="s">
        <v>53</v>
      </c>
      <c r="I372" s="85" t="s">
        <v>127</v>
      </c>
      <c r="J372" s="85" t="s">
        <v>116</v>
      </c>
      <c r="K372" s="175">
        <v>0</v>
      </c>
      <c r="L372" s="106">
        <v>0</v>
      </c>
      <c r="M372" s="16"/>
      <c r="N372" s="16"/>
    </row>
    <row r="373" spans="1:14" s="16" customFormat="1" ht="25.5" hidden="1" customHeight="1" x14ac:dyDescent="0.25">
      <c r="A373" s="241" t="s">
        <v>124</v>
      </c>
      <c r="B373" s="242"/>
      <c r="C373" s="242"/>
      <c r="D373" s="242"/>
      <c r="E373" s="243"/>
      <c r="F373" s="75">
        <v>949</v>
      </c>
      <c r="G373" s="85" t="s">
        <v>55</v>
      </c>
      <c r="H373" s="85" t="s">
        <v>53</v>
      </c>
      <c r="I373" s="85" t="s">
        <v>127</v>
      </c>
      <c r="J373" s="85" t="s">
        <v>117</v>
      </c>
      <c r="K373" s="175">
        <v>503800</v>
      </c>
      <c r="L373" s="106">
        <v>0</v>
      </c>
    </row>
    <row r="374" spans="1:14" s="16" customFormat="1" ht="25.5" hidden="1" customHeight="1" x14ac:dyDescent="0.25">
      <c r="A374" s="348" t="s">
        <v>118</v>
      </c>
      <c r="B374" s="349"/>
      <c r="C374" s="349"/>
      <c r="D374" s="349"/>
      <c r="E374" s="350"/>
      <c r="F374" s="75" t="s">
        <v>109</v>
      </c>
      <c r="G374" s="85" t="s">
        <v>55</v>
      </c>
      <c r="H374" s="85" t="s">
        <v>53</v>
      </c>
      <c r="I374" s="85" t="s">
        <v>127</v>
      </c>
      <c r="J374" s="85" t="s">
        <v>119</v>
      </c>
      <c r="K374" s="175">
        <v>0</v>
      </c>
      <c r="L374" s="84">
        <f>L375</f>
        <v>0</v>
      </c>
    </row>
    <row r="375" spans="1:14" s="16" customFormat="1" ht="72.75" hidden="1" customHeight="1" x14ac:dyDescent="0.25">
      <c r="A375" s="345" t="s">
        <v>128</v>
      </c>
      <c r="B375" s="346"/>
      <c r="C375" s="346"/>
      <c r="D375" s="346"/>
      <c r="E375" s="347"/>
      <c r="F375" s="75" t="s">
        <v>109</v>
      </c>
      <c r="G375" s="83" t="s">
        <v>55</v>
      </c>
      <c r="H375" s="83" t="s">
        <v>53</v>
      </c>
      <c r="I375" s="83" t="s">
        <v>129</v>
      </c>
      <c r="J375" s="85"/>
      <c r="K375" s="131">
        <f>K376</f>
        <v>5000</v>
      </c>
      <c r="L375" s="106">
        <v>0</v>
      </c>
    </row>
    <row r="376" spans="1:14" s="16" customFormat="1" ht="25.5" hidden="1" customHeight="1" x14ac:dyDescent="0.25">
      <c r="A376" s="241" t="s">
        <v>124</v>
      </c>
      <c r="B376" s="242"/>
      <c r="C376" s="242"/>
      <c r="D376" s="242"/>
      <c r="E376" s="243"/>
      <c r="F376" s="75" t="s">
        <v>109</v>
      </c>
      <c r="G376" s="85" t="s">
        <v>55</v>
      </c>
      <c r="H376" s="85" t="s">
        <v>53</v>
      </c>
      <c r="I376" s="85" t="s">
        <v>129</v>
      </c>
      <c r="J376" s="85" t="s">
        <v>117</v>
      </c>
      <c r="K376" s="175">
        <v>5000</v>
      </c>
      <c r="L376" s="111"/>
      <c r="M376" s="12"/>
      <c r="N376" s="12"/>
    </row>
    <row r="377" spans="1:14" s="12" customFormat="1" ht="75" hidden="1" customHeight="1" x14ac:dyDescent="0.25">
      <c r="A377" s="345" t="s">
        <v>128</v>
      </c>
      <c r="B377" s="346"/>
      <c r="C377" s="346"/>
      <c r="D377" s="346"/>
      <c r="E377" s="347"/>
      <c r="F377" s="90" t="s">
        <v>109</v>
      </c>
      <c r="G377" s="88" t="s">
        <v>55</v>
      </c>
      <c r="H377" s="88" t="s">
        <v>55</v>
      </c>
      <c r="I377" s="88" t="s">
        <v>129</v>
      </c>
      <c r="J377" s="91"/>
      <c r="K377" s="131">
        <f>K378</f>
        <v>0</v>
      </c>
      <c r="L377" s="111"/>
    </row>
    <row r="378" spans="1:14" s="12" customFormat="1" ht="27.75" hidden="1" customHeight="1" x14ac:dyDescent="0.25">
      <c r="A378" s="241" t="s">
        <v>124</v>
      </c>
      <c r="B378" s="242"/>
      <c r="C378" s="242"/>
      <c r="D378" s="242"/>
      <c r="E378" s="243"/>
      <c r="F378" s="92" t="s">
        <v>109</v>
      </c>
      <c r="G378" s="87" t="s">
        <v>55</v>
      </c>
      <c r="H378" s="87" t="s">
        <v>55</v>
      </c>
      <c r="I378" s="87" t="s">
        <v>129</v>
      </c>
      <c r="J378" s="87" t="s">
        <v>117</v>
      </c>
      <c r="K378" s="175"/>
      <c r="L378" s="112"/>
    </row>
    <row r="379" spans="1:14" s="12" customFormat="1" ht="8.25" hidden="1" customHeight="1" x14ac:dyDescent="0.25">
      <c r="A379" s="238"/>
      <c r="B379" s="239"/>
      <c r="C379" s="239"/>
      <c r="D379" s="239"/>
      <c r="E379" s="239"/>
      <c r="F379" s="239"/>
      <c r="G379" s="239"/>
      <c r="H379" s="239"/>
      <c r="I379" s="239"/>
      <c r="J379" s="239"/>
      <c r="K379" s="240"/>
      <c r="L379" s="102"/>
      <c r="M379"/>
      <c r="N379"/>
    </row>
    <row r="380" spans="1:14" ht="18.75" hidden="1" customHeight="1" x14ac:dyDescent="0.25">
      <c r="A380" s="252" t="s">
        <v>18</v>
      </c>
      <c r="B380" s="253"/>
      <c r="C380" s="253"/>
      <c r="D380" s="253"/>
      <c r="E380" s="254"/>
      <c r="F380" s="75">
        <v>949</v>
      </c>
      <c r="G380" s="88" t="s">
        <v>52</v>
      </c>
      <c r="H380" s="88" t="s">
        <v>49</v>
      </c>
      <c r="I380" s="81"/>
      <c r="J380" s="88"/>
      <c r="K380" s="131">
        <f>K381</f>
        <v>0</v>
      </c>
      <c r="L380" s="102"/>
    </row>
    <row r="381" spans="1:14" ht="31.5" hidden="1" customHeight="1" x14ac:dyDescent="0.25">
      <c r="A381" s="249" t="s">
        <v>19</v>
      </c>
      <c r="B381" s="250"/>
      <c r="C381" s="250"/>
      <c r="D381" s="250"/>
      <c r="E381" s="251"/>
      <c r="F381" s="75">
        <v>949</v>
      </c>
      <c r="G381" s="81" t="s">
        <v>52</v>
      </c>
      <c r="H381" s="81" t="s">
        <v>52</v>
      </c>
      <c r="I381" s="81"/>
      <c r="J381" s="81"/>
      <c r="K381" s="131">
        <f>K382+K384</f>
        <v>0</v>
      </c>
      <c r="L381" s="102"/>
    </row>
    <row r="382" spans="1:14" ht="39" hidden="1" customHeight="1" x14ac:dyDescent="0.25">
      <c r="A382" s="235" t="s">
        <v>121</v>
      </c>
      <c r="B382" s="236"/>
      <c r="C382" s="236"/>
      <c r="D382" s="236"/>
      <c r="E382" s="237"/>
      <c r="F382" s="75" t="s">
        <v>109</v>
      </c>
      <c r="G382" s="81" t="s">
        <v>52</v>
      </c>
      <c r="H382" s="81" t="s">
        <v>52</v>
      </c>
      <c r="I382" s="81" t="s">
        <v>122</v>
      </c>
      <c r="J382" s="81"/>
      <c r="K382" s="131">
        <f>K383</f>
        <v>0</v>
      </c>
      <c r="L382" s="102"/>
      <c r="M382" s="15"/>
      <c r="N382" s="15"/>
    </row>
    <row r="383" spans="1:14" s="15" customFormat="1" ht="17.25" hidden="1" customHeight="1" x14ac:dyDescent="0.25">
      <c r="A383" s="241" t="s">
        <v>118</v>
      </c>
      <c r="B383" s="242"/>
      <c r="C383" s="242"/>
      <c r="D383" s="242"/>
      <c r="E383" s="243"/>
      <c r="F383" s="75">
        <v>949</v>
      </c>
      <c r="G383" s="85" t="s">
        <v>52</v>
      </c>
      <c r="H383" s="85" t="s">
        <v>52</v>
      </c>
      <c r="I383" s="85" t="s">
        <v>122</v>
      </c>
      <c r="J383" s="85" t="s">
        <v>119</v>
      </c>
      <c r="K383" s="175">
        <v>0</v>
      </c>
      <c r="L383" s="102"/>
      <c r="M383"/>
      <c r="N383"/>
    </row>
    <row r="384" spans="1:14" ht="81.75" hidden="1" customHeight="1" x14ac:dyDescent="0.25">
      <c r="A384" s="235" t="s">
        <v>126</v>
      </c>
      <c r="B384" s="236"/>
      <c r="C384" s="236"/>
      <c r="D384" s="236"/>
      <c r="E384" s="237"/>
      <c r="F384" s="75">
        <v>949</v>
      </c>
      <c r="G384" s="83" t="s">
        <v>52</v>
      </c>
      <c r="H384" s="83" t="s">
        <v>52</v>
      </c>
      <c r="I384" s="83" t="s">
        <v>127</v>
      </c>
      <c r="J384" s="83"/>
      <c r="K384" s="131">
        <f>K385+K386</f>
        <v>0</v>
      </c>
      <c r="L384" s="104"/>
      <c r="M384" s="29"/>
      <c r="N384" s="29"/>
    </row>
    <row r="385" spans="1:14" s="29" customFormat="1" ht="70.5" hidden="1" customHeight="1" x14ac:dyDescent="0.25">
      <c r="A385" s="241" t="s">
        <v>115</v>
      </c>
      <c r="B385" s="242"/>
      <c r="C385" s="242"/>
      <c r="D385" s="242"/>
      <c r="E385" s="243"/>
      <c r="F385" s="93" t="s">
        <v>109</v>
      </c>
      <c r="G385" s="85" t="s">
        <v>52</v>
      </c>
      <c r="H385" s="85" t="s">
        <v>52</v>
      </c>
      <c r="I385" s="85" t="s">
        <v>127</v>
      </c>
      <c r="J385" s="85" t="s">
        <v>116</v>
      </c>
      <c r="K385" s="175"/>
      <c r="L385" s="102"/>
      <c r="M385"/>
      <c r="N385"/>
    </row>
    <row r="386" spans="1:14" ht="27" hidden="1" customHeight="1" x14ac:dyDescent="0.25">
      <c r="A386" s="241" t="s">
        <v>124</v>
      </c>
      <c r="B386" s="242"/>
      <c r="C386" s="242"/>
      <c r="D386" s="242"/>
      <c r="E386" s="243"/>
      <c r="F386" s="75">
        <v>949</v>
      </c>
      <c r="G386" s="85" t="s">
        <v>52</v>
      </c>
      <c r="H386" s="85" t="s">
        <v>52</v>
      </c>
      <c r="I386" s="85" t="s">
        <v>127</v>
      </c>
      <c r="J386" s="85" t="s">
        <v>117</v>
      </c>
      <c r="K386" s="175"/>
      <c r="L386" s="102"/>
    </row>
    <row r="387" spans="1:14" ht="9" hidden="1" customHeight="1" x14ac:dyDescent="0.25">
      <c r="A387" s="238"/>
      <c r="B387" s="239"/>
      <c r="C387" s="239"/>
      <c r="D387" s="239"/>
      <c r="E387" s="239"/>
      <c r="F387" s="239"/>
      <c r="G387" s="239"/>
      <c r="H387" s="239"/>
      <c r="I387" s="239"/>
      <c r="J387" s="239"/>
      <c r="K387" s="240"/>
      <c r="L387" s="89">
        <f>L388</f>
        <v>88000</v>
      </c>
    </row>
    <row r="388" spans="1:14" ht="27.75" hidden="1" customHeight="1" x14ac:dyDescent="0.25">
      <c r="A388" s="252" t="s">
        <v>98</v>
      </c>
      <c r="B388" s="253"/>
      <c r="C388" s="253"/>
      <c r="D388" s="253"/>
      <c r="E388" s="254"/>
      <c r="F388" s="75">
        <v>949</v>
      </c>
      <c r="G388" s="88" t="s">
        <v>57</v>
      </c>
      <c r="H388" s="88" t="s">
        <v>49</v>
      </c>
      <c r="I388" s="81"/>
      <c r="J388" s="88"/>
      <c r="K388" s="131">
        <f>K389</f>
        <v>87000</v>
      </c>
      <c r="L388" s="82">
        <f>L389+L392</f>
        <v>88000</v>
      </c>
    </row>
    <row r="389" spans="1:14" ht="27.75" hidden="1" customHeight="1" x14ac:dyDescent="0.25">
      <c r="A389" s="249" t="s">
        <v>20</v>
      </c>
      <c r="B389" s="250"/>
      <c r="C389" s="250"/>
      <c r="D389" s="250"/>
      <c r="E389" s="251"/>
      <c r="F389" s="75">
        <v>949</v>
      </c>
      <c r="G389" s="81" t="s">
        <v>57</v>
      </c>
      <c r="H389" s="81" t="s">
        <v>48</v>
      </c>
      <c r="I389" s="81"/>
      <c r="J389" s="81"/>
      <c r="K389" s="131">
        <f>K390+K393</f>
        <v>87000</v>
      </c>
      <c r="L389" s="84">
        <f>L391+L390</f>
        <v>88000</v>
      </c>
    </row>
    <row r="390" spans="1:14" ht="42" hidden="1" customHeight="1" x14ac:dyDescent="0.25">
      <c r="A390" s="235" t="s">
        <v>121</v>
      </c>
      <c r="B390" s="236"/>
      <c r="C390" s="236"/>
      <c r="D390" s="236"/>
      <c r="E390" s="237"/>
      <c r="F390" s="75">
        <v>949</v>
      </c>
      <c r="G390" s="83" t="s">
        <v>57</v>
      </c>
      <c r="H390" s="83" t="s">
        <v>48</v>
      </c>
      <c r="I390" s="83" t="s">
        <v>122</v>
      </c>
      <c r="J390" s="83"/>
      <c r="K390" s="131">
        <f>K392+K391</f>
        <v>0</v>
      </c>
      <c r="L390" s="102"/>
    </row>
    <row r="391" spans="1:14" ht="15" hidden="1" customHeight="1" x14ac:dyDescent="0.25">
      <c r="A391" s="241" t="s">
        <v>125</v>
      </c>
      <c r="B391" s="242"/>
      <c r="C391" s="242"/>
      <c r="D391" s="242"/>
      <c r="E391" s="243"/>
      <c r="F391" s="75">
        <v>949</v>
      </c>
      <c r="G391" s="85" t="s">
        <v>57</v>
      </c>
      <c r="H391" s="85" t="s">
        <v>48</v>
      </c>
      <c r="I391" s="85" t="s">
        <v>122</v>
      </c>
      <c r="J391" s="85" t="s">
        <v>108</v>
      </c>
      <c r="K391" s="175">
        <v>0</v>
      </c>
      <c r="L391" s="106">
        <v>88000</v>
      </c>
    </row>
    <row r="392" spans="1:14" ht="18" hidden="1" customHeight="1" x14ac:dyDescent="0.25">
      <c r="A392" s="241" t="s">
        <v>118</v>
      </c>
      <c r="B392" s="242"/>
      <c r="C392" s="242"/>
      <c r="D392" s="242"/>
      <c r="E392" s="243"/>
      <c r="F392" s="75">
        <v>949</v>
      </c>
      <c r="G392" s="85" t="s">
        <v>57</v>
      </c>
      <c r="H392" s="85" t="s">
        <v>48</v>
      </c>
      <c r="I392" s="85" t="s">
        <v>122</v>
      </c>
      <c r="J392" s="85" t="s">
        <v>117</v>
      </c>
      <c r="K392" s="175">
        <v>0</v>
      </c>
      <c r="L392" s="102"/>
    </row>
    <row r="393" spans="1:14" ht="81.75" hidden="1" customHeight="1" x14ac:dyDescent="0.25">
      <c r="A393" s="235" t="s">
        <v>126</v>
      </c>
      <c r="B393" s="236"/>
      <c r="C393" s="236"/>
      <c r="D393" s="236"/>
      <c r="E393" s="237"/>
      <c r="F393" s="75">
        <v>949</v>
      </c>
      <c r="G393" s="83" t="s">
        <v>57</v>
      </c>
      <c r="H393" s="83" t="s">
        <v>48</v>
      </c>
      <c r="I393" s="83" t="s">
        <v>127</v>
      </c>
      <c r="J393" s="83"/>
      <c r="K393" s="131">
        <f>K394+K395</f>
        <v>87000</v>
      </c>
      <c r="L393" s="102"/>
    </row>
    <row r="394" spans="1:14" ht="26.25" hidden="1" customHeight="1" x14ac:dyDescent="0.25">
      <c r="A394" s="241" t="s">
        <v>124</v>
      </c>
      <c r="B394" s="242"/>
      <c r="C394" s="242"/>
      <c r="D394" s="242"/>
      <c r="E394" s="243"/>
      <c r="F394" s="75" t="s">
        <v>109</v>
      </c>
      <c r="G394" s="85" t="s">
        <v>57</v>
      </c>
      <c r="H394" s="85" t="s">
        <v>48</v>
      </c>
      <c r="I394" s="85" t="s">
        <v>127</v>
      </c>
      <c r="J394" s="85" t="s">
        <v>117</v>
      </c>
      <c r="K394" s="175">
        <v>87000</v>
      </c>
      <c r="L394" s="102"/>
    </row>
    <row r="395" spans="1:14" ht="15" hidden="1" customHeight="1" x14ac:dyDescent="0.25">
      <c r="A395" s="241" t="s">
        <v>125</v>
      </c>
      <c r="B395" s="242"/>
      <c r="C395" s="242"/>
      <c r="D395" s="242"/>
      <c r="E395" s="243"/>
      <c r="F395" s="75">
        <v>949</v>
      </c>
      <c r="G395" s="85" t="s">
        <v>57</v>
      </c>
      <c r="H395" s="85" t="s">
        <v>48</v>
      </c>
      <c r="I395" s="85" t="s">
        <v>127</v>
      </c>
      <c r="J395" s="85" t="s">
        <v>108</v>
      </c>
      <c r="K395" s="175">
        <v>0</v>
      </c>
      <c r="L395" s="109"/>
    </row>
    <row r="396" spans="1:14" ht="7.5" hidden="1" customHeight="1" x14ac:dyDescent="0.25">
      <c r="A396" s="238"/>
      <c r="B396" s="239"/>
      <c r="C396" s="239"/>
      <c r="D396" s="239"/>
      <c r="E396" s="239"/>
      <c r="F396" s="239"/>
      <c r="G396" s="239"/>
      <c r="H396" s="239"/>
      <c r="I396" s="239"/>
      <c r="J396" s="239"/>
      <c r="K396" s="240"/>
      <c r="L396" s="89">
        <f>L397+L400</f>
        <v>66648</v>
      </c>
    </row>
    <row r="397" spans="1:14" ht="24" hidden="1" customHeight="1" x14ac:dyDescent="0.25">
      <c r="A397" s="342" t="s">
        <v>22</v>
      </c>
      <c r="B397" s="343"/>
      <c r="C397" s="343"/>
      <c r="D397" s="343"/>
      <c r="E397" s="344"/>
      <c r="F397" s="75">
        <v>949</v>
      </c>
      <c r="G397" s="88" t="s">
        <v>54</v>
      </c>
      <c r="H397" s="88" t="s">
        <v>49</v>
      </c>
      <c r="I397" s="88"/>
      <c r="J397" s="88"/>
      <c r="K397" s="131">
        <f>K398+K401</f>
        <v>66648</v>
      </c>
      <c r="L397" s="82">
        <f>L398</f>
        <v>66648</v>
      </c>
      <c r="M397" s="15"/>
      <c r="N397" s="15"/>
    </row>
    <row r="398" spans="1:14" s="15" customFormat="1" ht="18" hidden="1" customHeight="1" x14ac:dyDescent="0.25">
      <c r="A398" s="249" t="s">
        <v>60</v>
      </c>
      <c r="B398" s="250"/>
      <c r="C398" s="250"/>
      <c r="D398" s="250"/>
      <c r="E398" s="251"/>
      <c r="F398" s="92">
        <v>949</v>
      </c>
      <c r="G398" s="81" t="s">
        <v>54</v>
      </c>
      <c r="H398" s="81" t="s">
        <v>48</v>
      </c>
      <c r="I398" s="81"/>
      <c r="J398" s="81"/>
      <c r="K398" s="131">
        <f>K399</f>
        <v>66648</v>
      </c>
      <c r="L398" s="84">
        <f>L399</f>
        <v>66648</v>
      </c>
      <c r="M398"/>
      <c r="N398"/>
    </row>
    <row r="399" spans="1:14" ht="39.75" hidden="1" customHeight="1" x14ac:dyDescent="0.25">
      <c r="A399" s="235" t="s">
        <v>121</v>
      </c>
      <c r="B399" s="236"/>
      <c r="C399" s="236"/>
      <c r="D399" s="236"/>
      <c r="E399" s="237"/>
      <c r="F399" s="95">
        <v>949</v>
      </c>
      <c r="G399" s="83" t="s">
        <v>54</v>
      </c>
      <c r="H399" s="83" t="s">
        <v>48</v>
      </c>
      <c r="I399" s="83" t="s">
        <v>122</v>
      </c>
      <c r="J399" s="83"/>
      <c r="K399" s="131">
        <f>K400</f>
        <v>66648</v>
      </c>
      <c r="L399" s="106">
        <v>66648</v>
      </c>
      <c r="M399" s="29"/>
      <c r="N399" s="29"/>
    </row>
    <row r="400" spans="1:14" s="29" customFormat="1" ht="20.25" hidden="1" customHeight="1" x14ac:dyDescent="0.25">
      <c r="A400" s="241" t="s">
        <v>130</v>
      </c>
      <c r="B400" s="242"/>
      <c r="C400" s="242"/>
      <c r="D400" s="242"/>
      <c r="E400" s="243"/>
      <c r="F400" s="95">
        <v>949</v>
      </c>
      <c r="G400" s="85" t="s">
        <v>54</v>
      </c>
      <c r="H400" s="85" t="s">
        <v>48</v>
      </c>
      <c r="I400" s="85" t="s">
        <v>122</v>
      </c>
      <c r="J400" s="85" t="s">
        <v>123</v>
      </c>
      <c r="K400" s="175">
        <v>66648</v>
      </c>
      <c r="L400" s="104"/>
    </row>
    <row r="401" spans="1:14" s="29" customFormat="1" ht="24" hidden="1" customHeight="1" x14ac:dyDescent="0.25">
      <c r="A401" s="249" t="s">
        <v>133</v>
      </c>
      <c r="B401" s="250"/>
      <c r="C401" s="250"/>
      <c r="D401" s="250"/>
      <c r="E401" s="251"/>
      <c r="F401" s="92">
        <v>949</v>
      </c>
      <c r="G401" s="81" t="s">
        <v>54</v>
      </c>
      <c r="H401" s="81" t="s">
        <v>53</v>
      </c>
      <c r="I401" s="81"/>
      <c r="J401" s="81"/>
      <c r="K401" s="131">
        <f>K402</f>
        <v>0</v>
      </c>
      <c r="L401" s="104"/>
    </row>
    <row r="402" spans="1:14" s="29" customFormat="1" ht="51" hidden="1" customHeight="1" x14ac:dyDescent="0.25">
      <c r="A402" s="235" t="s">
        <v>121</v>
      </c>
      <c r="B402" s="236"/>
      <c r="C402" s="236"/>
      <c r="D402" s="236"/>
      <c r="E402" s="237"/>
      <c r="F402" s="95">
        <v>949</v>
      </c>
      <c r="G402" s="83" t="s">
        <v>54</v>
      </c>
      <c r="H402" s="83" t="s">
        <v>53</v>
      </c>
      <c r="I402" s="83" t="s">
        <v>122</v>
      </c>
      <c r="J402" s="83"/>
      <c r="K402" s="131">
        <f>K403</f>
        <v>0</v>
      </c>
      <c r="L402" s="104"/>
    </row>
    <row r="403" spans="1:14" s="29" customFormat="1" ht="20.25" hidden="1" customHeight="1" x14ac:dyDescent="0.25">
      <c r="A403" s="241" t="s">
        <v>120</v>
      </c>
      <c r="B403" s="242"/>
      <c r="C403" s="242"/>
      <c r="D403" s="242"/>
      <c r="E403" s="243"/>
      <c r="F403" s="95">
        <v>949</v>
      </c>
      <c r="G403" s="85" t="s">
        <v>54</v>
      </c>
      <c r="H403" s="85" t="s">
        <v>53</v>
      </c>
      <c r="I403" s="85" t="s">
        <v>122</v>
      </c>
      <c r="J403" s="85" t="s">
        <v>108</v>
      </c>
      <c r="K403" s="175">
        <v>0</v>
      </c>
      <c r="L403" s="113"/>
    </row>
    <row r="404" spans="1:14" s="29" customFormat="1" ht="6.75" hidden="1" customHeight="1" x14ac:dyDescent="0.25">
      <c r="A404" s="238"/>
      <c r="B404" s="239"/>
      <c r="C404" s="239"/>
      <c r="D404" s="239"/>
      <c r="E404" s="239"/>
      <c r="F404" s="239"/>
      <c r="G404" s="239"/>
      <c r="H404" s="239"/>
      <c r="I404" s="239"/>
      <c r="J404" s="239"/>
      <c r="K404" s="240"/>
      <c r="L404" s="108"/>
      <c r="M404" s="35"/>
      <c r="N404" s="35"/>
    </row>
    <row r="405" spans="1:14" s="35" customFormat="1" ht="41.25" hidden="1" customHeight="1" x14ac:dyDescent="0.25">
      <c r="A405" s="257" t="s">
        <v>21</v>
      </c>
      <c r="B405" s="258"/>
      <c r="C405" s="258"/>
      <c r="D405" s="258"/>
      <c r="E405" s="259"/>
      <c r="F405" s="75">
        <v>949</v>
      </c>
      <c r="G405" s="88" t="s">
        <v>94</v>
      </c>
      <c r="H405" s="88" t="s">
        <v>49</v>
      </c>
      <c r="I405" s="88"/>
      <c r="J405" s="88"/>
      <c r="K405" s="131">
        <f>K406</f>
        <v>0</v>
      </c>
      <c r="L405" s="102"/>
      <c r="M405" s="36"/>
      <c r="N405" s="36"/>
    </row>
    <row r="406" spans="1:14" s="36" customFormat="1" ht="17.25" hidden="1" customHeight="1" x14ac:dyDescent="0.25">
      <c r="A406" s="260" t="s">
        <v>89</v>
      </c>
      <c r="B406" s="261"/>
      <c r="C406" s="261"/>
      <c r="D406" s="261"/>
      <c r="E406" s="262"/>
      <c r="F406" s="92">
        <v>949</v>
      </c>
      <c r="G406" s="81" t="s">
        <v>94</v>
      </c>
      <c r="H406" s="81" t="s">
        <v>50</v>
      </c>
      <c r="I406" s="81"/>
      <c r="J406" s="81"/>
      <c r="K406" s="131">
        <f>K407+K409</f>
        <v>0</v>
      </c>
      <c r="L406" s="102"/>
      <c r="M406"/>
      <c r="N406"/>
    </row>
    <row r="407" spans="1:14" ht="41.25" hidden="1" customHeight="1" x14ac:dyDescent="0.25">
      <c r="A407" s="235" t="s">
        <v>121</v>
      </c>
      <c r="B407" s="236"/>
      <c r="C407" s="236"/>
      <c r="D407" s="236"/>
      <c r="E407" s="237"/>
      <c r="F407" s="75">
        <v>949</v>
      </c>
      <c r="G407" s="83" t="s">
        <v>94</v>
      </c>
      <c r="H407" s="83" t="s">
        <v>50</v>
      </c>
      <c r="I407" s="83" t="s">
        <v>122</v>
      </c>
      <c r="J407" s="83"/>
      <c r="K407" s="131">
        <f>K408</f>
        <v>0</v>
      </c>
      <c r="L407" s="104"/>
      <c r="M407" s="29"/>
      <c r="N407" s="29"/>
    </row>
    <row r="408" spans="1:14" s="29" customFormat="1" ht="22.5" hidden="1" customHeight="1" x14ac:dyDescent="0.25">
      <c r="A408" s="241" t="s">
        <v>118</v>
      </c>
      <c r="B408" s="242"/>
      <c r="C408" s="242"/>
      <c r="D408" s="242"/>
      <c r="E408" s="243"/>
      <c r="F408" s="75">
        <v>949</v>
      </c>
      <c r="G408" s="85" t="s">
        <v>94</v>
      </c>
      <c r="H408" s="85" t="s">
        <v>50</v>
      </c>
      <c r="I408" s="85" t="s">
        <v>122</v>
      </c>
      <c r="J408" s="85" t="s">
        <v>119</v>
      </c>
      <c r="K408" s="175">
        <v>0</v>
      </c>
      <c r="L408" s="102"/>
      <c r="M408"/>
      <c r="N408"/>
    </row>
    <row r="409" spans="1:14" ht="79.5" hidden="1" customHeight="1" x14ac:dyDescent="0.25">
      <c r="A409" s="235" t="s">
        <v>126</v>
      </c>
      <c r="B409" s="236"/>
      <c r="C409" s="236"/>
      <c r="D409" s="236"/>
      <c r="E409" s="237"/>
      <c r="F409" s="75">
        <v>949</v>
      </c>
      <c r="G409" s="83" t="s">
        <v>94</v>
      </c>
      <c r="H409" s="83" t="s">
        <v>50</v>
      </c>
      <c r="I409" s="83" t="s">
        <v>127</v>
      </c>
      <c r="J409" s="83"/>
      <c r="K409" s="131">
        <f>K410+K411</f>
        <v>0</v>
      </c>
      <c r="L409" s="104"/>
      <c r="M409" s="29"/>
      <c r="N409" s="29"/>
    </row>
    <row r="410" spans="1:14" s="29" customFormat="1" ht="70.5" hidden="1" customHeight="1" x14ac:dyDescent="0.25">
      <c r="A410" s="241" t="s">
        <v>115</v>
      </c>
      <c r="B410" s="242"/>
      <c r="C410" s="242"/>
      <c r="D410" s="242"/>
      <c r="E410" s="243"/>
      <c r="F410" s="93" t="s">
        <v>109</v>
      </c>
      <c r="G410" s="85" t="s">
        <v>94</v>
      </c>
      <c r="H410" s="85" t="s">
        <v>50</v>
      </c>
      <c r="I410" s="85" t="s">
        <v>127</v>
      </c>
      <c r="J410" s="85" t="s">
        <v>116</v>
      </c>
      <c r="K410" s="175">
        <v>0</v>
      </c>
      <c r="L410" s="102"/>
      <c r="M410"/>
      <c r="N410"/>
    </row>
    <row r="411" spans="1:14" ht="30" hidden="1" customHeight="1" x14ac:dyDescent="0.25">
      <c r="A411" s="241" t="s">
        <v>124</v>
      </c>
      <c r="B411" s="242"/>
      <c r="C411" s="242"/>
      <c r="D411" s="242"/>
      <c r="E411" s="243"/>
      <c r="F411" s="75" t="s">
        <v>109</v>
      </c>
      <c r="G411" s="85" t="s">
        <v>94</v>
      </c>
      <c r="H411" s="85" t="s">
        <v>50</v>
      </c>
      <c r="I411" s="85" t="s">
        <v>127</v>
      </c>
      <c r="J411" s="85" t="s">
        <v>117</v>
      </c>
      <c r="K411" s="175">
        <v>0</v>
      </c>
      <c r="L411" s="102"/>
    </row>
    <row r="412" spans="1:14" ht="30" hidden="1" customHeight="1" x14ac:dyDescent="0.25">
      <c r="A412" s="241" t="s">
        <v>130</v>
      </c>
      <c r="B412" s="242"/>
      <c r="C412" s="242"/>
      <c r="D412" s="242"/>
      <c r="E412" s="243"/>
      <c r="F412" s="75" t="s">
        <v>109</v>
      </c>
      <c r="G412" s="85" t="s">
        <v>94</v>
      </c>
      <c r="H412" s="85" t="s">
        <v>50</v>
      </c>
      <c r="I412" s="85" t="s">
        <v>127</v>
      </c>
      <c r="J412" s="85" t="s">
        <v>123</v>
      </c>
      <c r="K412" s="175"/>
      <c r="L412" s="102"/>
    </row>
    <row r="413" spans="1:14" ht="8.25" hidden="1" customHeight="1" x14ac:dyDescent="0.25">
      <c r="A413" s="238"/>
      <c r="B413" s="239"/>
      <c r="C413" s="239"/>
      <c r="D413" s="239"/>
      <c r="E413" s="239"/>
      <c r="F413" s="239"/>
      <c r="G413" s="239"/>
      <c r="H413" s="239"/>
      <c r="I413" s="239"/>
      <c r="J413" s="239"/>
      <c r="K413" s="240"/>
      <c r="L413" s="89">
        <f t="shared" ref="K413:L416" si="57">L414</f>
        <v>25000</v>
      </c>
      <c r="M413" s="16"/>
      <c r="N413" s="16"/>
    </row>
    <row r="414" spans="1:14" s="16" customFormat="1" ht="41.25" hidden="1" customHeight="1" x14ac:dyDescent="0.25">
      <c r="A414" s="257" t="s">
        <v>91</v>
      </c>
      <c r="B414" s="258"/>
      <c r="C414" s="258"/>
      <c r="D414" s="258"/>
      <c r="E414" s="259"/>
      <c r="F414" s="75">
        <v>949</v>
      </c>
      <c r="G414" s="88" t="s">
        <v>97</v>
      </c>
      <c r="H414" s="88" t="s">
        <v>49</v>
      </c>
      <c r="I414" s="88"/>
      <c r="J414" s="88"/>
      <c r="K414" s="131">
        <f t="shared" si="57"/>
        <v>20000</v>
      </c>
      <c r="L414" s="82">
        <f t="shared" si="57"/>
        <v>25000</v>
      </c>
      <c r="M414"/>
      <c r="N414"/>
    </row>
    <row r="415" spans="1:14" ht="30.75" hidden="1" customHeight="1" x14ac:dyDescent="0.25">
      <c r="A415" s="260" t="s">
        <v>93</v>
      </c>
      <c r="B415" s="261"/>
      <c r="C415" s="261"/>
      <c r="D415" s="261"/>
      <c r="E415" s="262"/>
      <c r="F415" s="92">
        <v>949</v>
      </c>
      <c r="G415" s="81" t="s">
        <v>97</v>
      </c>
      <c r="H415" s="81" t="s">
        <v>51</v>
      </c>
      <c r="I415" s="81"/>
      <c r="J415" s="81"/>
      <c r="K415" s="131">
        <f t="shared" si="57"/>
        <v>20000</v>
      </c>
      <c r="L415" s="105">
        <f t="shared" si="57"/>
        <v>25000</v>
      </c>
      <c r="M415" s="16"/>
      <c r="N415" s="16"/>
    </row>
    <row r="416" spans="1:14" s="16" customFormat="1" ht="47.25" hidden="1" customHeight="1" x14ac:dyDescent="0.25">
      <c r="A416" s="235" t="s">
        <v>121</v>
      </c>
      <c r="B416" s="236"/>
      <c r="C416" s="236"/>
      <c r="D416" s="236"/>
      <c r="E416" s="237"/>
      <c r="F416" s="75">
        <v>949</v>
      </c>
      <c r="G416" s="83" t="s">
        <v>97</v>
      </c>
      <c r="H416" s="83" t="s">
        <v>51</v>
      </c>
      <c r="I416" s="83" t="s">
        <v>122</v>
      </c>
      <c r="J416" s="83"/>
      <c r="K416" s="131">
        <f t="shared" si="57"/>
        <v>20000</v>
      </c>
      <c r="L416" s="106">
        <v>25000</v>
      </c>
      <c r="M416"/>
      <c r="N416"/>
    </row>
    <row r="417" spans="1:14" ht="28.5" hidden="1" customHeight="1" x14ac:dyDescent="0.25">
      <c r="A417" s="241" t="s">
        <v>124</v>
      </c>
      <c r="B417" s="242"/>
      <c r="C417" s="242"/>
      <c r="D417" s="242"/>
      <c r="E417" s="243"/>
      <c r="F417" s="75">
        <v>949</v>
      </c>
      <c r="G417" s="85" t="s">
        <v>97</v>
      </c>
      <c r="H417" s="85" t="s">
        <v>51</v>
      </c>
      <c r="I417" s="85" t="s">
        <v>122</v>
      </c>
      <c r="J417" s="85" t="s">
        <v>117</v>
      </c>
      <c r="K417" s="175">
        <v>20000</v>
      </c>
      <c r="L417" s="79">
        <f>L311</f>
        <v>4565600</v>
      </c>
    </row>
    <row r="418" spans="1:14" ht="15" hidden="1" customHeight="1" x14ac:dyDescent="0.25">
      <c r="A418" s="244" t="s">
        <v>30</v>
      </c>
      <c r="B418" s="245"/>
      <c r="C418" s="245"/>
      <c r="D418" s="245"/>
      <c r="E418" s="246"/>
      <c r="F418" s="114"/>
      <c r="G418" s="115"/>
      <c r="H418" s="115"/>
      <c r="I418" s="122"/>
      <c r="J418" s="122"/>
      <c r="K418" s="131">
        <f>K312</f>
        <v>4593100</v>
      </c>
      <c r="L418" s="100"/>
      <c r="M418" s="17"/>
      <c r="N418" s="17"/>
    </row>
    <row r="419" spans="1:14" s="17" customFormat="1" ht="9" hidden="1" customHeight="1" x14ac:dyDescent="0.25">
      <c r="A419" s="96"/>
      <c r="B419" s="96"/>
      <c r="C419" s="96"/>
      <c r="D419" s="96"/>
      <c r="E419" s="97"/>
      <c r="F419" s="98"/>
      <c r="G419" s="99"/>
      <c r="H419" s="99"/>
      <c r="I419" s="125"/>
      <c r="J419" s="125"/>
      <c r="K419" s="170"/>
      <c r="L419" s="100"/>
    </row>
    <row r="420" spans="1:14" s="17" customFormat="1" ht="52.5" customHeight="1" x14ac:dyDescent="0.25">
      <c r="A420" s="255" t="s">
        <v>204</v>
      </c>
      <c r="B420" s="256"/>
      <c r="C420" s="256"/>
      <c r="D420" s="96"/>
      <c r="E420" s="97"/>
      <c r="F420" s="98"/>
      <c r="G420" s="99"/>
      <c r="H420" s="99"/>
      <c r="I420" s="125"/>
      <c r="J420" s="125"/>
      <c r="K420" s="170"/>
      <c r="L420" s="100"/>
    </row>
    <row r="421" spans="1:14" s="17" customFormat="1" ht="18.75" customHeight="1" x14ac:dyDescent="0.25">
      <c r="A421" s="247" t="s">
        <v>196</v>
      </c>
      <c r="B421" s="247"/>
      <c r="C421" s="247"/>
      <c r="D421" s="247"/>
      <c r="E421" s="247"/>
      <c r="F421" s="247"/>
      <c r="G421" s="247"/>
      <c r="H421" s="247"/>
      <c r="I421" s="247"/>
      <c r="J421" s="247"/>
      <c r="K421" s="248"/>
      <c r="L421" s="100"/>
    </row>
    <row r="422" spans="1:14" s="17" customFormat="1" ht="15.75" customHeight="1" x14ac:dyDescent="0.25">
      <c r="A422" s="247" t="s">
        <v>32</v>
      </c>
      <c r="B422" s="247"/>
      <c r="C422" s="247"/>
      <c r="D422" s="247"/>
      <c r="E422" s="247"/>
      <c r="F422" s="247"/>
      <c r="G422" s="247"/>
      <c r="H422" s="247"/>
      <c r="I422" s="247"/>
      <c r="J422" s="247"/>
      <c r="K422" s="248"/>
      <c r="L422" s="100"/>
    </row>
    <row r="423" spans="1:14" s="17" customFormat="1" ht="15.75" x14ac:dyDescent="0.25">
      <c r="A423" s="247" t="s">
        <v>31</v>
      </c>
      <c r="B423" s="247"/>
      <c r="C423" s="247"/>
      <c r="D423" s="247"/>
      <c r="E423" s="247"/>
      <c r="F423" s="247"/>
      <c r="G423" s="247"/>
      <c r="H423" s="247"/>
      <c r="I423" s="247"/>
      <c r="J423" s="247"/>
      <c r="K423" s="248"/>
      <c r="L423" s="100"/>
    </row>
    <row r="424" spans="1:14" s="17" customFormat="1" ht="15.75" x14ac:dyDescent="0.25">
      <c r="A424" s="247" t="s">
        <v>207</v>
      </c>
      <c r="B424" s="247"/>
      <c r="C424" s="247"/>
      <c r="D424" s="247"/>
      <c r="E424" s="247"/>
      <c r="F424" s="247"/>
      <c r="G424" s="247"/>
      <c r="H424" s="247"/>
      <c r="I424" s="247"/>
      <c r="J424" s="247"/>
      <c r="K424" s="248"/>
      <c r="L424" s="100"/>
    </row>
    <row r="425" spans="1:14" s="17" customFormat="1" ht="15.75" x14ac:dyDescent="0.25">
      <c r="A425" s="219"/>
      <c r="B425" s="219"/>
      <c r="C425" s="219"/>
      <c r="D425" s="219"/>
      <c r="E425" s="219"/>
      <c r="F425" s="219"/>
      <c r="G425" s="219"/>
      <c r="H425" s="219"/>
      <c r="I425" s="219"/>
      <c r="J425" s="219"/>
      <c r="K425" s="96"/>
      <c r="L425" s="100"/>
    </row>
    <row r="426" spans="1:14" s="17" customFormat="1" ht="15.75" x14ac:dyDescent="0.25">
      <c r="A426" s="219"/>
      <c r="B426" s="219"/>
      <c r="C426" s="219"/>
      <c r="D426" s="219"/>
      <c r="E426" s="219"/>
      <c r="F426" s="219"/>
      <c r="G426" s="219"/>
      <c r="H426" s="219"/>
      <c r="I426" s="219"/>
      <c r="J426" s="219"/>
      <c r="K426" s="96"/>
      <c r="L426" s="100"/>
    </row>
    <row r="427" spans="1:14" s="17" customFormat="1" ht="15.75" x14ac:dyDescent="0.25">
      <c r="A427" s="339" t="s">
        <v>197</v>
      </c>
      <c r="B427" s="339"/>
      <c r="C427" s="339"/>
      <c r="D427" s="339"/>
      <c r="E427" s="339"/>
      <c r="F427" s="339"/>
      <c r="G427" s="339"/>
      <c r="H427" s="339"/>
      <c r="I427" s="339"/>
      <c r="J427" s="339"/>
      <c r="K427" s="96"/>
      <c r="L427" s="100"/>
    </row>
    <row r="428" spans="1:14" s="17" customFormat="1" ht="15.75" x14ac:dyDescent="0.25">
      <c r="A428" s="339" t="s">
        <v>198</v>
      </c>
      <c r="B428" s="339"/>
      <c r="C428" s="339"/>
      <c r="D428" s="339"/>
      <c r="E428" s="339"/>
      <c r="F428" s="339"/>
      <c r="G428" s="339"/>
      <c r="H428" s="339"/>
      <c r="I428" s="339"/>
      <c r="J428" s="339"/>
      <c r="K428" s="96"/>
      <c r="L428" s="100"/>
    </row>
    <row r="429" spans="1:14" s="17" customFormat="1" ht="15.75" x14ac:dyDescent="0.25">
      <c r="A429" s="339" t="s">
        <v>199</v>
      </c>
      <c r="B429" s="339"/>
      <c r="C429" s="339"/>
      <c r="D429" s="339"/>
      <c r="E429" s="339"/>
      <c r="F429" s="339"/>
      <c r="G429" s="339"/>
      <c r="H429" s="339"/>
      <c r="I429" s="339"/>
      <c r="J429" s="339"/>
      <c r="K429" s="96"/>
      <c r="L429" s="100"/>
    </row>
    <row r="430" spans="1:14" s="17" customFormat="1" ht="16.5" customHeight="1" x14ac:dyDescent="0.25">
      <c r="A430" s="220"/>
      <c r="B430" s="220"/>
      <c r="C430" s="220"/>
      <c r="D430" s="221"/>
      <c r="E430" s="222"/>
      <c r="F430" s="223"/>
      <c r="G430" s="223"/>
      <c r="H430" s="223"/>
      <c r="I430" s="223"/>
      <c r="J430" s="224"/>
      <c r="K430" s="96"/>
      <c r="L430" s="100"/>
    </row>
    <row r="431" spans="1:14" s="17" customFormat="1" ht="15.75" x14ac:dyDescent="0.25">
      <c r="A431" s="220"/>
      <c r="B431" s="220"/>
      <c r="C431" s="220"/>
      <c r="D431" s="221"/>
      <c r="E431" s="222"/>
      <c r="F431" s="223"/>
      <c r="G431" s="223"/>
      <c r="H431" s="223"/>
      <c r="I431" s="223"/>
      <c r="J431" s="224"/>
      <c r="K431" s="96"/>
      <c r="L431" s="100"/>
    </row>
    <row r="432" spans="1:14" s="17" customFormat="1" ht="15.75" x14ac:dyDescent="0.25">
      <c r="A432" s="340" t="s">
        <v>3</v>
      </c>
      <c r="B432" s="340"/>
      <c r="C432" s="340"/>
      <c r="D432" s="340"/>
      <c r="E432" s="340"/>
      <c r="F432" s="340"/>
      <c r="G432" s="225" t="s">
        <v>201</v>
      </c>
      <c r="H432" s="226"/>
      <c r="I432" s="341" t="s">
        <v>201</v>
      </c>
      <c r="J432" s="341"/>
      <c r="K432" s="96"/>
      <c r="L432" s="100"/>
    </row>
    <row r="433" spans="1:16384" s="17" customFormat="1" ht="68.25" customHeight="1" x14ac:dyDescent="0.25">
      <c r="A433" s="334" t="s">
        <v>200</v>
      </c>
      <c r="B433" s="335"/>
      <c r="C433" s="335"/>
      <c r="D433" s="335"/>
      <c r="E433" s="335"/>
      <c r="F433" s="336"/>
      <c r="G433" s="228" t="s">
        <v>202</v>
      </c>
      <c r="H433" s="226"/>
      <c r="I433" s="337" t="s">
        <v>203</v>
      </c>
      <c r="J433" s="338"/>
      <c r="K433" s="96"/>
      <c r="L433" s="100"/>
    </row>
    <row r="434" spans="1:16384" s="17" customFormat="1" ht="15.75" x14ac:dyDescent="0.2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100"/>
    </row>
    <row r="435" spans="1:16384" s="17" customFormat="1" ht="15.75" x14ac:dyDescent="0.2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100"/>
    </row>
    <row r="436" spans="1:16384" s="17" customFormat="1" ht="15.75" x14ac:dyDescent="0.2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100"/>
    </row>
    <row r="437" spans="1:16384" s="17" customFormat="1" ht="15.75" x14ac:dyDescent="0.25">
      <c r="A437" s="227"/>
      <c r="B437" s="227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  <c r="AA437" s="227"/>
      <c r="AB437" s="227"/>
      <c r="AC437" s="227"/>
      <c r="AD437" s="227"/>
      <c r="AE437" s="227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P437" s="227"/>
      <c r="AQ437" s="227"/>
      <c r="AR437" s="227"/>
      <c r="AS437" s="227"/>
      <c r="AT437" s="227"/>
      <c r="AU437" s="227"/>
      <c r="AV437" s="227"/>
      <c r="AW437" s="227"/>
      <c r="AX437" s="227"/>
      <c r="AY437" s="227"/>
      <c r="AZ437" s="227"/>
      <c r="BA437" s="227"/>
      <c r="BB437" s="227"/>
      <c r="BC437" s="227"/>
      <c r="BD437" s="227"/>
      <c r="BE437" s="227"/>
      <c r="BF437" s="227"/>
      <c r="BG437" s="227"/>
      <c r="BH437" s="227"/>
      <c r="BI437" s="227"/>
      <c r="BJ437" s="227"/>
      <c r="BK437" s="227"/>
      <c r="BL437" s="227"/>
      <c r="BM437" s="227"/>
      <c r="BN437" s="227"/>
      <c r="BO437" s="227"/>
      <c r="BP437" s="227"/>
      <c r="BQ437" s="227"/>
      <c r="BR437" s="227"/>
      <c r="BS437" s="227"/>
      <c r="BT437" s="227"/>
      <c r="BU437" s="227"/>
      <c r="BV437" s="227"/>
      <c r="BW437" s="227"/>
      <c r="BX437" s="227"/>
      <c r="BY437" s="227"/>
      <c r="BZ437" s="227"/>
      <c r="CA437" s="227"/>
      <c r="CB437" s="227"/>
      <c r="CC437" s="227"/>
      <c r="CD437" s="227"/>
      <c r="CE437" s="227"/>
      <c r="CF437" s="227"/>
      <c r="CG437" s="227"/>
      <c r="CH437" s="227"/>
      <c r="CI437" s="227"/>
      <c r="CJ437" s="227"/>
      <c r="CK437" s="227"/>
      <c r="CL437" s="227"/>
      <c r="CM437" s="227"/>
      <c r="CN437" s="227"/>
      <c r="CO437" s="227"/>
      <c r="CP437" s="227"/>
      <c r="CQ437" s="227"/>
      <c r="CR437" s="227"/>
      <c r="CS437" s="227"/>
      <c r="CT437" s="227"/>
      <c r="CU437" s="227"/>
      <c r="CV437" s="227"/>
      <c r="CW437" s="227"/>
      <c r="CX437" s="227"/>
      <c r="CY437" s="227"/>
      <c r="CZ437" s="227"/>
      <c r="DA437" s="227"/>
      <c r="DB437" s="227"/>
      <c r="DC437" s="227"/>
      <c r="DD437" s="227"/>
      <c r="DE437" s="227"/>
      <c r="DF437" s="227"/>
      <c r="DG437" s="227"/>
      <c r="DH437" s="227"/>
      <c r="DI437" s="227"/>
      <c r="DJ437" s="227"/>
      <c r="DK437" s="227"/>
      <c r="DL437" s="227"/>
      <c r="DM437" s="227"/>
      <c r="DN437" s="227"/>
      <c r="DO437" s="227"/>
      <c r="DP437" s="227"/>
      <c r="DQ437" s="227"/>
      <c r="DR437" s="227"/>
      <c r="DS437" s="227"/>
      <c r="DT437" s="227"/>
      <c r="DU437" s="227"/>
      <c r="DV437" s="227"/>
      <c r="DW437" s="227"/>
      <c r="DX437" s="227"/>
      <c r="DY437" s="227"/>
      <c r="DZ437" s="227"/>
      <c r="EA437" s="227"/>
      <c r="EB437" s="227"/>
      <c r="EC437" s="227"/>
      <c r="ED437" s="227"/>
      <c r="EE437" s="227"/>
      <c r="EF437" s="227"/>
      <c r="EG437" s="227"/>
      <c r="EH437" s="227"/>
      <c r="EI437" s="227"/>
      <c r="EJ437" s="227"/>
      <c r="EK437" s="227"/>
      <c r="EL437" s="227"/>
      <c r="EM437" s="227"/>
      <c r="EN437" s="227"/>
      <c r="EO437" s="227"/>
      <c r="EP437" s="227"/>
      <c r="EQ437" s="227"/>
      <c r="ER437" s="227"/>
      <c r="ES437" s="227"/>
      <c r="ET437" s="227"/>
      <c r="EU437" s="227"/>
      <c r="EV437" s="227"/>
      <c r="EW437" s="227"/>
      <c r="EX437" s="227"/>
      <c r="EY437" s="227"/>
      <c r="EZ437" s="227"/>
      <c r="FA437" s="227"/>
      <c r="FB437" s="227"/>
      <c r="FC437" s="227"/>
      <c r="FD437" s="227"/>
      <c r="FE437" s="227"/>
      <c r="FF437" s="227"/>
      <c r="FG437" s="227"/>
      <c r="FH437" s="227"/>
      <c r="FI437" s="227"/>
      <c r="FJ437" s="227"/>
      <c r="FK437" s="227"/>
      <c r="FL437" s="227"/>
      <c r="FM437" s="227"/>
      <c r="FN437" s="227"/>
      <c r="FO437" s="227"/>
      <c r="FP437" s="227"/>
      <c r="FQ437" s="227"/>
      <c r="FR437" s="227"/>
      <c r="FS437" s="227"/>
      <c r="FT437" s="227"/>
      <c r="FU437" s="227"/>
      <c r="FV437" s="227"/>
      <c r="FW437" s="227"/>
      <c r="FX437" s="227"/>
      <c r="FY437" s="227"/>
      <c r="FZ437" s="227"/>
      <c r="GA437" s="227"/>
      <c r="GB437" s="227"/>
      <c r="GC437" s="227"/>
      <c r="GD437" s="227"/>
      <c r="GE437" s="227"/>
      <c r="GF437" s="227"/>
      <c r="GG437" s="227"/>
      <c r="GH437" s="227"/>
      <c r="GI437" s="227"/>
      <c r="GJ437" s="227"/>
      <c r="GK437" s="227"/>
      <c r="GL437" s="227"/>
      <c r="GM437" s="227"/>
      <c r="GN437" s="227"/>
      <c r="GO437" s="227"/>
      <c r="GP437" s="227"/>
      <c r="GQ437" s="227"/>
      <c r="GR437" s="227"/>
      <c r="GS437" s="227"/>
      <c r="GT437" s="227"/>
      <c r="GU437" s="227"/>
      <c r="GV437" s="227"/>
      <c r="GW437" s="227"/>
      <c r="GX437" s="227"/>
      <c r="GY437" s="227"/>
      <c r="GZ437" s="227"/>
      <c r="HA437" s="227"/>
      <c r="HB437" s="227"/>
      <c r="HC437" s="227"/>
      <c r="HD437" s="227"/>
      <c r="HE437" s="227"/>
      <c r="HF437" s="227"/>
      <c r="HG437" s="227"/>
      <c r="HH437" s="227"/>
      <c r="HI437" s="227"/>
      <c r="HJ437" s="227"/>
      <c r="HK437" s="227"/>
      <c r="HL437" s="227"/>
      <c r="HM437" s="227"/>
      <c r="HN437" s="227"/>
      <c r="HO437" s="227"/>
      <c r="HP437" s="227"/>
      <c r="HQ437" s="227"/>
      <c r="HR437" s="227"/>
      <c r="HS437" s="227"/>
      <c r="HT437" s="227"/>
      <c r="HU437" s="227"/>
      <c r="HV437" s="227"/>
      <c r="HW437" s="227"/>
      <c r="HX437" s="227"/>
      <c r="HY437" s="227"/>
      <c r="HZ437" s="227"/>
      <c r="IA437" s="227"/>
      <c r="IB437" s="227"/>
      <c r="IC437" s="227"/>
      <c r="ID437" s="227"/>
      <c r="IE437" s="227"/>
      <c r="IF437" s="227"/>
      <c r="IG437" s="227"/>
      <c r="IH437" s="227"/>
      <c r="II437" s="227"/>
      <c r="IJ437" s="227"/>
      <c r="IK437" s="227"/>
      <c r="IL437" s="227"/>
      <c r="IM437" s="227"/>
      <c r="IN437" s="227"/>
      <c r="IO437" s="227"/>
      <c r="IP437" s="227"/>
      <c r="IQ437" s="227"/>
      <c r="IR437" s="227"/>
      <c r="IS437" s="227"/>
      <c r="IT437" s="227"/>
      <c r="IU437" s="227"/>
      <c r="IV437" s="227"/>
      <c r="IW437" s="227"/>
      <c r="IX437" s="227"/>
      <c r="IY437" s="227"/>
      <c r="IZ437" s="227"/>
      <c r="JA437" s="227"/>
      <c r="JB437" s="227"/>
      <c r="JC437" s="227"/>
      <c r="JD437" s="227"/>
      <c r="JE437" s="227"/>
      <c r="JF437" s="227"/>
      <c r="JG437" s="227"/>
      <c r="JH437" s="227"/>
      <c r="JI437" s="227"/>
      <c r="JJ437" s="227"/>
      <c r="JK437" s="227"/>
      <c r="JL437" s="227"/>
      <c r="JM437" s="227"/>
      <c r="JN437" s="227"/>
      <c r="JO437" s="227"/>
      <c r="JP437" s="227"/>
      <c r="JQ437" s="227"/>
      <c r="JR437" s="227"/>
      <c r="JS437" s="227"/>
      <c r="JT437" s="227"/>
      <c r="JU437" s="227"/>
      <c r="JV437" s="227"/>
      <c r="JW437" s="227"/>
      <c r="JX437" s="227"/>
      <c r="JY437" s="227"/>
      <c r="JZ437" s="227"/>
      <c r="KA437" s="227"/>
      <c r="KB437" s="227"/>
      <c r="KC437" s="227"/>
      <c r="KD437" s="227"/>
      <c r="KE437" s="227"/>
      <c r="KF437" s="227"/>
      <c r="KG437" s="227"/>
      <c r="KH437" s="227"/>
      <c r="KI437" s="227"/>
      <c r="KJ437" s="227"/>
      <c r="KK437" s="227"/>
      <c r="KL437" s="227"/>
      <c r="KM437" s="227"/>
      <c r="KN437" s="227"/>
      <c r="KO437" s="227"/>
      <c r="KP437" s="227"/>
      <c r="KQ437" s="227"/>
      <c r="KR437" s="227"/>
      <c r="KS437" s="227"/>
      <c r="KT437" s="227"/>
      <c r="KU437" s="227"/>
      <c r="KV437" s="227"/>
      <c r="KW437" s="227"/>
      <c r="KX437" s="227"/>
      <c r="KY437" s="227"/>
      <c r="KZ437" s="227"/>
      <c r="LA437" s="227"/>
      <c r="LB437" s="227"/>
      <c r="LC437" s="227"/>
      <c r="LD437" s="227"/>
      <c r="LE437" s="227"/>
      <c r="LF437" s="227"/>
      <c r="LG437" s="227"/>
      <c r="LH437" s="227"/>
      <c r="LI437" s="227"/>
      <c r="LJ437" s="227"/>
      <c r="LK437" s="227"/>
      <c r="LL437" s="227"/>
      <c r="LM437" s="227"/>
      <c r="LN437" s="227"/>
      <c r="LO437" s="227"/>
      <c r="LP437" s="227"/>
      <c r="LQ437" s="227"/>
      <c r="LR437" s="227"/>
      <c r="LS437" s="227"/>
      <c r="LT437" s="227"/>
      <c r="LU437" s="227"/>
      <c r="LV437" s="227"/>
      <c r="LW437" s="227"/>
      <c r="LX437" s="227"/>
      <c r="LY437" s="227"/>
      <c r="LZ437" s="227"/>
      <c r="MA437" s="227"/>
      <c r="MB437" s="227"/>
      <c r="MC437" s="227"/>
      <c r="MD437" s="227"/>
      <c r="ME437" s="227"/>
      <c r="MF437" s="227"/>
      <c r="MG437" s="227"/>
      <c r="MH437" s="227"/>
      <c r="MI437" s="227"/>
      <c r="MJ437" s="227"/>
      <c r="MK437" s="227"/>
      <c r="ML437" s="227"/>
      <c r="MM437" s="227"/>
      <c r="MN437" s="227"/>
      <c r="MO437" s="227"/>
      <c r="MP437" s="227"/>
      <c r="MQ437" s="227"/>
      <c r="MR437" s="227"/>
      <c r="MS437" s="227"/>
      <c r="MT437" s="227"/>
      <c r="MU437" s="227"/>
      <c r="MV437" s="227"/>
      <c r="MW437" s="227"/>
      <c r="MX437" s="227"/>
      <c r="MY437" s="227"/>
      <c r="MZ437" s="227"/>
      <c r="NA437" s="227"/>
      <c r="NB437" s="227"/>
      <c r="NC437" s="227"/>
      <c r="ND437" s="227"/>
      <c r="NE437" s="227"/>
      <c r="NF437" s="227"/>
      <c r="NG437" s="227"/>
      <c r="NH437" s="227"/>
      <c r="NI437" s="227"/>
      <c r="NJ437" s="227"/>
      <c r="NK437" s="227"/>
      <c r="NL437" s="227"/>
      <c r="NM437" s="227"/>
      <c r="NN437" s="227"/>
      <c r="NO437" s="227"/>
      <c r="NP437" s="227"/>
      <c r="NQ437" s="227"/>
      <c r="NR437" s="227"/>
      <c r="NS437" s="227"/>
      <c r="NT437" s="227"/>
      <c r="NU437" s="227"/>
      <c r="NV437" s="227"/>
      <c r="NW437" s="227"/>
      <c r="NX437" s="227"/>
      <c r="NY437" s="227"/>
      <c r="NZ437" s="227"/>
      <c r="OA437" s="227"/>
      <c r="OB437" s="227"/>
      <c r="OC437" s="227"/>
      <c r="OD437" s="227"/>
      <c r="OE437" s="227"/>
      <c r="OF437" s="227"/>
      <c r="OG437" s="227"/>
      <c r="OH437" s="227"/>
      <c r="OI437" s="227"/>
      <c r="OJ437" s="227"/>
      <c r="OK437" s="227"/>
      <c r="OL437" s="227"/>
      <c r="OM437" s="227"/>
      <c r="ON437" s="227"/>
      <c r="OO437" s="227"/>
      <c r="OP437" s="227"/>
      <c r="OQ437" s="227"/>
      <c r="OR437" s="227"/>
      <c r="OS437" s="227"/>
      <c r="OT437" s="227"/>
      <c r="OU437" s="227"/>
      <c r="OV437" s="227"/>
      <c r="OW437" s="227"/>
      <c r="OX437" s="227"/>
      <c r="OY437" s="227"/>
      <c r="OZ437" s="227"/>
      <c r="PA437" s="227"/>
      <c r="PB437" s="227"/>
      <c r="PC437" s="227"/>
      <c r="PD437" s="227"/>
      <c r="PE437" s="227"/>
      <c r="PF437" s="227"/>
      <c r="PG437" s="227"/>
      <c r="PH437" s="227"/>
      <c r="PI437" s="227"/>
      <c r="PJ437" s="227"/>
      <c r="PK437" s="227"/>
      <c r="PL437" s="227"/>
      <c r="PM437" s="227"/>
      <c r="PN437" s="227"/>
      <c r="PO437" s="227"/>
      <c r="PP437" s="227"/>
      <c r="PQ437" s="227"/>
      <c r="PR437" s="227"/>
      <c r="PS437" s="227"/>
      <c r="PT437" s="227"/>
      <c r="PU437" s="227"/>
      <c r="PV437" s="227"/>
      <c r="PW437" s="227"/>
      <c r="PX437" s="227"/>
      <c r="PY437" s="227"/>
      <c r="PZ437" s="227"/>
      <c r="QA437" s="227"/>
      <c r="QB437" s="227"/>
      <c r="QC437" s="227"/>
      <c r="QD437" s="227"/>
      <c r="QE437" s="227"/>
      <c r="QF437" s="227"/>
      <c r="QG437" s="227"/>
      <c r="QH437" s="227"/>
      <c r="QI437" s="227"/>
      <c r="QJ437" s="227"/>
      <c r="QK437" s="227"/>
      <c r="QL437" s="227"/>
      <c r="QM437" s="227"/>
      <c r="QN437" s="227"/>
      <c r="QO437" s="227"/>
      <c r="QP437" s="227"/>
      <c r="QQ437" s="227"/>
      <c r="QR437" s="227"/>
      <c r="QS437" s="227"/>
      <c r="QT437" s="227"/>
      <c r="QU437" s="227"/>
      <c r="QV437" s="227"/>
      <c r="QW437" s="227"/>
      <c r="QX437" s="227"/>
      <c r="QY437" s="227"/>
      <c r="QZ437" s="227"/>
      <c r="RA437" s="227"/>
      <c r="RB437" s="227"/>
      <c r="RC437" s="227"/>
      <c r="RD437" s="227"/>
      <c r="RE437" s="227"/>
      <c r="RF437" s="227"/>
      <c r="RG437" s="227"/>
      <c r="RH437" s="227"/>
      <c r="RI437" s="227"/>
      <c r="RJ437" s="227"/>
      <c r="RK437" s="227"/>
      <c r="RL437" s="227"/>
      <c r="RM437" s="227"/>
      <c r="RN437" s="227"/>
      <c r="RO437" s="227"/>
      <c r="RP437" s="227"/>
      <c r="RQ437" s="227"/>
      <c r="RR437" s="227"/>
      <c r="RS437" s="227"/>
      <c r="RT437" s="227"/>
      <c r="RU437" s="227"/>
      <c r="RV437" s="227"/>
      <c r="RW437" s="227"/>
      <c r="RX437" s="227"/>
      <c r="RY437" s="227"/>
      <c r="RZ437" s="227"/>
      <c r="SA437" s="227"/>
      <c r="SB437" s="227"/>
      <c r="SC437" s="227"/>
      <c r="SD437" s="227"/>
      <c r="SE437" s="227"/>
      <c r="SF437" s="227"/>
      <c r="SG437" s="227"/>
      <c r="SH437" s="227"/>
      <c r="SI437" s="227"/>
      <c r="SJ437" s="227"/>
      <c r="SK437" s="227"/>
      <c r="SL437" s="227"/>
      <c r="SM437" s="227"/>
      <c r="SN437" s="227"/>
      <c r="SO437" s="227"/>
      <c r="SP437" s="227"/>
      <c r="SQ437" s="227"/>
      <c r="SR437" s="227"/>
      <c r="SS437" s="227"/>
      <c r="ST437" s="227"/>
      <c r="SU437" s="227"/>
      <c r="SV437" s="227"/>
      <c r="SW437" s="227"/>
      <c r="SX437" s="227"/>
      <c r="SY437" s="227"/>
      <c r="SZ437" s="227"/>
      <c r="TA437" s="227"/>
      <c r="TB437" s="227"/>
      <c r="TC437" s="227"/>
      <c r="TD437" s="227"/>
      <c r="TE437" s="227"/>
      <c r="TF437" s="227"/>
      <c r="TG437" s="227"/>
      <c r="TH437" s="227"/>
      <c r="TI437" s="227"/>
      <c r="TJ437" s="227"/>
      <c r="TK437" s="227"/>
      <c r="TL437" s="227"/>
      <c r="TM437" s="227"/>
      <c r="TN437" s="227"/>
      <c r="TO437" s="227"/>
      <c r="TP437" s="227"/>
      <c r="TQ437" s="227"/>
      <c r="TR437" s="227"/>
      <c r="TS437" s="227"/>
      <c r="TT437" s="227"/>
      <c r="TU437" s="227"/>
      <c r="TV437" s="227"/>
      <c r="TW437" s="227"/>
      <c r="TX437" s="227"/>
      <c r="TY437" s="227"/>
      <c r="TZ437" s="227"/>
      <c r="UA437" s="227"/>
      <c r="UB437" s="227"/>
      <c r="UC437" s="227"/>
      <c r="UD437" s="227"/>
      <c r="UE437" s="227"/>
      <c r="UF437" s="227"/>
      <c r="UG437" s="227"/>
      <c r="UH437" s="227"/>
      <c r="UI437" s="227"/>
      <c r="UJ437" s="227"/>
      <c r="UK437" s="227"/>
      <c r="UL437" s="227"/>
      <c r="UM437" s="227"/>
      <c r="UN437" s="227"/>
      <c r="UO437" s="227"/>
      <c r="UP437" s="227"/>
      <c r="UQ437" s="227"/>
      <c r="UR437" s="227"/>
      <c r="US437" s="227"/>
      <c r="UT437" s="227"/>
      <c r="UU437" s="227"/>
      <c r="UV437" s="227"/>
      <c r="UW437" s="227"/>
      <c r="UX437" s="227"/>
      <c r="UY437" s="227"/>
      <c r="UZ437" s="227"/>
      <c r="VA437" s="227"/>
      <c r="VB437" s="227"/>
      <c r="VC437" s="227"/>
      <c r="VD437" s="227"/>
      <c r="VE437" s="227"/>
      <c r="VF437" s="227"/>
      <c r="VG437" s="227"/>
      <c r="VH437" s="227"/>
      <c r="VI437" s="227"/>
      <c r="VJ437" s="227"/>
      <c r="VK437" s="227"/>
      <c r="VL437" s="227"/>
      <c r="VM437" s="227"/>
      <c r="VN437" s="227"/>
      <c r="VO437" s="227"/>
      <c r="VP437" s="227"/>
      <c r="VQ437" s="227"/>
      <c r="VR437" s="227"/>
      <c r="VS437" s="227"/>
      <c r="VT437" s="227"/>
      <c r="VU437" s="227"/>
      <c r="VV437" s="227"/>
      <c r="VW437" s="227"/>
      <c r="VX437" s="227"/>
      <c r="VY437" s="227"/>
      <c r="VZ437" s="227"/>
      <c r="WA437" s="227"/>
      <c r="WB437" s="227"/>
      <c r="WC437" s="227"/>
      <c r="WD437" s="227"/>
      <c r="WE437" s="227"/>
      <c r="WF437" s="227"/>
      <c r="WG437" s="227"/>
      <c r="WH437" s="227"/>
      <c r="WI437" s="227"/>
      <c r="WJ437" s="227"/>
      <c r="WK437" s="227"/>
      <c r="WL437" s="227"/>
      <c r="WM437" s="227"/>
      <c r="WN437" s="227"/>
      <c r="WO437" s="227"/>
      <c r="WP437" s="227"/>
      <c r="WQ437" s="227"/>
      <c r="WR437" s="227"/>
      <c r="WS437" s="227"/>
      <c r="WT437" s="227"/>
      <c r="WU437" s="227"/>
      <c r="WV437" s="227"/>
      <c r="WW437" s="227"/>
      <c r="WX437" s="227"/>
      <c r="WY437" s="227"/>
      <c r="WZ437" s="227"/>
      <c r="XA437" s="227"/>
      <c r="XB437" s="227"/>
      <c r="XC437" s="227"/>
      <c r="XD437" s="227"/>
      <c r="XE437" s="227"/>
      <c r="XF437" s="227"/>
      <c r="XG437" s="227"/>
      <c r="XH437" s="227"/>
      <c r="XI437" s="227"/>
      <c r="XJ437" s="227"/>
      <c r="XK437" s="227"/>
      <c r="XL437" s="227"/>
      <c r="XM437" s="227"/>
      <c r="XN437" s="227"/>
      <c r="XO437" s="227"/>
      <c r="XP437" s="227"/>
      <c r="XQ437" s="227"/>
      <c r="XR437" s="227"/>
      <c r="XS437" s="227"/>
      <c r="XT437" s="227"/>
      <c r="XU437" s="227"/>
      <c r="XV437" s="227"/>
      <c r="XW437" s="227"/>
      <c r="XX437" s="227"/>
      <c r="XY437" s="227"/>
      <c r="XZ437" s="227"/>
      <c r="YA437" s="227"/>
      <c r="YB437" s="227"/>
      <c r="YC437" s="227"/>
      <c r="YD437" s="227"/>
      <c r="YE437" s="227"/>
      <c r="YF437" s="227"/>
      <c r="YG437" s="227"/>
      <c r="YH437" s="227"/>
      <c r="YI437" s="227"/>
      <c r="YJ437" s="227"/>
      <c r="YK437" s="227"/>
      <c r="YL437" s="227"/>
      <c r="YM437" s="227"/>
      <c r="YN437" s="227"/>
      <c r="YO437" s="227"/>
      <c r="YP437" s="227"/>
      <c r="YQ437" s="227"/>
      <c r="YR437" s="227"/>
      <c r="YS437" s="227"/>
      <c r="YT437" s="227"/>
      <c r="YU437" s="227"/>
      <c r="YV437" s="227"/>
      <c r="YW437" s="227"/>
      <c r="YX437" s="227"/>
      <c r="YY437" s="227"/>
      <c r="YZ437" s="227"/>
      <c r="ZA437" s="227"/>
      <c r="ZB437" s="227"/>
      <c r="ZC437" s="227"/>
      <c r="ZD437" s="227"/>
      <c r="ZE437" s="227"/>
      <c r="ZF437" s="227"/>
      <c r="ZG437" s="227"/>
      <c r="ZH437" s="227"/>
      <c r="ZI437" s="227"/>
      <c r="ZJ437" s="227"/>
      <c r="ZK437" s="227"/>
      <c r="ZL437" s="227"/>
      <c r="ZM437" s="227"/>
      <c r="ZN437" s="227"/>
      <c r="ZO437" s="227"/>
      <c r="ZP437" s="227"/>
      <c r="ZQ437" s="227"/>
      <c r="ZR437" s="227"/>
      <c r="ZS437" s="227"/>
      <c r="ZT437" s="227"/>
      <c r="ZU437" s="227"/>
      <c r="ZV437" s="227"/>
      <c r="ZW437" s="227"/>
      <c r="ZX437" s="227"/>
      <c r="ZY437" s="227"/>
      <c r="ZZ437" s="227"/>
      <c r="AAA437" s="227"/>
      <c r="AAB437" s="227"/>
      <c r="AAC437" s="227"/>
      <c r="AAD437" s="227"/>
      <c r="AAE437" s="227"/>
      <c r="AAF437" s="227"/>
      <c r="AAG437" s="227"/>
      <c r="AAH437" s="227"/>
      <c r="AAI437" s="227"/>
      <c r="AAJ437" s="227"/>
      <c r="AAK437" s="227"/>
      <c r="AAL437" s="227"/>
      <c r="AAM437" s="227"/>
      <c r="AAN437" s="227"/>
      <c r="AAO437" s="227"/>
      <c r="AAP437" s="227"/>
      <c r="AAQ437" s="227"/>
      <c r="AAR437" s="227"/>
      <c r="AAS437" s="227"/>
      <c r="AAT437" s="227"/>
      <c r="AAU437" s="227"/>
      <c r="AAV437" s="227"/>
      <c r="AAW437" s="227"/>
      <c r="AAX437" s="227"/>
      <c r="AAY437" s="227"/>
      <c r="AAZ437" s="227"/>
      <c r="ABA437" s="227"/>
      <c r="ABB437" s="227"/>
      <c r="ABC437" s="227"/>
      <c r="ABD437" s="227"/>
      <c r="ABE437" s="227"/>
      <c r="ABF437" s="227"/>
      <c r="ABG437" s="227"/>
      <c r="ABH437" s="227"/>
      <c r="ABI437" s="227"/>
      <c r="ABJ437" s="227"/>
      <c r="ABK437" s="227"/>
      <c r="ABL437" s="227"/>
      <c r="ABM437" s="227"/>
      <c r="ABN437" s="227"/>
      <c r="ABO437" s="227"/>
      <c r="ABP437" s="227"/>
      <c r="ABQ437" s="227"/>
      <c r="ABR437" s="227"/>
      <c r="ABS437" s="227"/>
      <c r="ABT437" s="227"/>
      <c r="ABU437" s="227"/>
      <c r="ABV437" s="227"/>
      <c r="ABW437" s="227"/>
      <c r="ABX437" s="227"/>
      <c r="ABY437" s="227"/>
      <c r="ABZ437" s="227"/>
      <c r="ACA437" s="227"/>
      <c r="ACB437" s="227"/>
      <c r="ACC437" s="227"/>
      <c r="ACD437" s="227"/>
      <c r="ACE437" s="227"/>
      <c r="ACF437" s="227"/>
      <c r="ACG437" s="227"/>
      <c r="ACH437" s="227"/>
      <c r="ACI437" s="227"/>
      <c r="ACJ437" s="227"/>
      <c r="ACK437" s="227"/>
      <c r="ACL437" s="227"/>
      <c r="ACM437" s="227"/>
      <c r="ACN437" s="227"/>
      <c r="ACO437" s="227"/>
      <c r="ACP437" s="227"/>
      <c r="ACQ437" s="227"/>
      <c r="ACR437" s="227"/>
      <c r="ACS437" s="227"/>
      <c r="ACT437" s="227"/>
      <c r="ACU437" s="227"/>
      <c r="ACV437" s="227"/>
      <c r="ACW437" s="227"/>
      <c r="ACX437" s="227"/>
      <c r="ACY437" s="227"/>
      <c r="ACZ437" s="227"/>
      <c r="ADA437" s="227"/>
      <c r="ADB437" s="227"/>
      <c r="ADC437" s="227"/>
      <c r="ADD437" s="227"/>
      <c r="ADE437" s="227"/>
      <c r="ADF437" s="227"/>
      <c r="ADG437" s="227"/>
      <c r="ADH437" s="227"/>
      <c r="ADI437" s="227"/>
      <c r="ADJ437" s="227"/>
      <c r="ADK437" s="227"/>
      <c r="ADL437" s="227"/>
      <c r="ADM437" s="227"/>
      <c r="ADN437" s="227"/>
      <c r="ADO437" s="227"/>
      <c r="ADP437" s="227"/>
      <c r="ADQ437" s="227"/>
      <c r="ADR437" s="227"/>
      <c r="ADS437" s="227"/>
      <c r="ADT437" s="227"/>
      <c r="ADU437" s="227"/>
      <c r="ADV437" s="227"/>
      <c r="ADW437" s="227"/>
      <c r="ADX437" s="227"/>
      <c r="ADY437" s="227"/>
      <c r="ADZ437" s="227"/>
      <c r="AEA437" s="227"/>
      <c r="AEB437" s="227"/>
      <c r="AEC437" s="227"/>
      <c r="AED437" s="227"/>
      <c r="AEE437" s="227"/>
      <c r="AEF437" s="227"/>
      <c r="AEG437" s="227"/>
      <c r="AEH437" s="227"/>
      <c r="AEI437" s="227"/>
      <c r="AEJ437" s="227"/>
      <c r="AEK437" s="227"/>
      <c r="AEL437" s="227"/>
      <c r="AEM437" s="227"/>
      <c r="AEN437" s="227"/>
      <c r="AEO437" s="227"/>
      <c r="AEP437" s="227"/>
      <c r="AEQ437" s="227"/>
      <c r="AER437" s="227"/>
      <c r="AES437" s="227"/>
      <c r="AET437" s="227"/>
      <c r="AEU437" s="227"/>
      <c r="AEV437" s="227"/>
      <c r="AEW437" s="227"/>
      <c r="AEX437" s="227"/>
      <c r="AEY437" s="227"/>
      <c r="AEZ437" s="227"/>
      <c r="AFA437" s="227"/>
      <c r="AFB437" s="227"/>
      <c r="AFC437" s="227"/>
      <c r="AFD437" s="227"/>
      <c r="AFE437" s="227"/>
      <c r="AFF437" s="227"/>
      <c r="AFG437" s="227"/>
      <c r="AFH437" s="227"/>
      <c r="AFI437" s="227"/>
      <c r="AFJ437" s="227"/>
      <c r="AFK437" s="227"/>
      <c r="AFL437" s="227"/>
      <c r="AFM437" s="227"/>
      <c r="AFN437" s="227"/>
      <c r="AFO437" s="227"/>
      <c r="AFP437" s="227"/>
      <c r="AFQ437" s="227"/>
      <c r="AFR437" s="227"/>
      <c r="AFS437" s="227"/>
      <c r="AFT437" s="227"/>
      <c r="AFU437" s="227"/>
      <c r="AFV437" s="227"/>
      <c r="AFW437" s="227"/>
      <c r="AFX437" s="227"/>
      <c r="AFY437" s="227"/>
      <c r="AFZ437" s="227"/>
      <c r="AGA437" s="227"/>
      <c r="AGB437" s="227"/>
      <c r="AGC437" s="227"/>
      <c r="AGD437" s="227"/>
      <c r="AGE437" s="227"/>
      <c r="AGF437" s="227"/>
      <c r="AGG437" s="227"/>
      <c r="AGH437" s="227"/>
      <c r="AGI437" s="227"/>
      <c r="AGJ437" s="227"/>
      <c r="AGK437" s="227"/>
      <c r="AGL437" s="227"/>
      <c r="AGM437" s="227"/>
      <c r="AGN437" s="227"/>
      <c r="AGO437" s="227"/>
      <c r="AGP437" s="227"/>
      <c r="AGQ437" s="227"/>
      <c r="AGR437" s="227"/>
      <c r="AGS437" s="227"/>
      <c r="AGT437" s="227"/>
      <c r="AGU437" s="227"/>
      <c r="AGV437" s="227"/>
      <c r="AGW437" s="227"/>
      <c r="AGX437" s="227"/>
      <c r="AGY437" s="227"/>
      <c r="AGZ437" s="227"/>
      <c r="AHA437" s="227"/>
      <c r="AHB437" s="227"/>
      <c r="AHC437" s="227"/>
      <c r="AHD437" s="227"/>
      <c r="AHE437" s="227"/>
      <c r="AHF437" s="227"/>
      <c r="AHG437" s="227"/>
      <c r="AHH437" s="227"/>
      <c r="AHI437" s="227"/>
      <c r="AHJ437" s="227"/>
      <c r="AHK437" s="227"/>
      <c r="AHL437" s="227"/>
      <c r="AHM437" s="227"/>
      <c r="AHN437" s="227"/>
      <c r="AHO437" s="227"/>
      <c r="AHP437" s="227"/>
      <c r="AHQ437" s="227"/>
      <c r="AHR437" s="227"/>
      <c r="AHS437" s="227"/>
      <c r="AHT437" s="227"/>
      <c r="AHU437" s="227"/>
      <c r="AHV437" s="227"/>
      <c r="AHW437" s="227"/>
      <c r="AHX437" s="227"/>
      <c r="AHY437" s="227"/>
      <c r="AHZ437" s="227"/>
      <c r="AIA437" s="227"/>
      <c r="AIB437" s="227"/>
      <c r="AIC437" s="227"/>
      <c r="AID437" s="227"/>
      <c r="AIE437" s="227"/>
      <c r="AIF437" s="227"/>
      <c r="AIG437" s="227"/>
      <c r="AIH437" s="227"/>
      <c r="AII437" s="227"/>
      <c r="AIJ437" s="227"/>
      <c r="AIK437" s="227"/>
      <c r="AIL437" s="227"/>
      <c r="AIM437" s="227"/>
      <c r="AIN437" s="227"/>
      <c r="AIO437" s="227"/>
      <c r="AIP437" s="227"/>
      <c r="AIQ437" s="227"/>
      <c r="AIR437" s="227"/>
      <c r="AIS437" s="227"/>
      <c r="AIT437" s="227"/>
      <c r="AIU437" s="227"/>
      <c r="AIV437" s="227"/>
      <c r="AIW437" s="227"/>
      <c r="AIX437" s="227"/>
      <c r="AIY437" s="227"/>
      <c r="AIZ437" s="227"/>
      <c r="AJA437" s="227"/>
      <c r="AJB437" s="227"/>
      <c r="AJC437" s="227"/>
      <c r="AJD437" s="227"/>
      <c r="AJE437" s="227"/>
      <c r="AJF437" s="227"/>
      <c r="AJG437" s="227"/>
      <c r="AJH437" s="227"/>
      <c r="AJI437" s="227"/>
      <c r="AJJ437" s="227"/>
      <c r="AJK437" s="227"/>
      <c r="AJL437" s="227"/>
      <c r="AJM437" s="227"/>
      <c r="AJN437" s="227"/>
      <c r="AJO437" s="227"/>
      <c r="AJP437" s="227"/>
      <c r="AJQ437" s="227"/>
      <c r="AJR437" s="227"/>
      <c r="AJS437" s="227"/>
      <c r="AJT437" s="227"/>
      <c r="AJU437" s="227"/>
      <c r="AJV437" s="227"/>
      <c r="AJW437" s="227"/>
      <c r="AJX437" s="227"/>
      <c r="AJY437" s="227"/>
      <c r="AJZ437" s="227"/>
      <c r="AKA437" s="227"/>
      <c r="AKB437" s="227"/>
      <c r="AKC437" s="227"/>
      <c r="AKD437" s="227"/>
      <c r="AKE437" s="227"/>
      <c r="AKF437" s="227"/>
      <c r="AKG437" s="227"/>
      <c r="AKH437" s="227"/>
      <c r="AKI437" s="227"/>
      <c r="AKJ437" s="227"/>
      <c r="AKK437" s="227"/>
      <c r="AKL437" s="227"/>
      <c r="AKM437" s="227"/>
      <c r="AKN437" s="227"/>
      <c r="AKO437" s="227"/>
      <c r="AKP437" s="227"/>
      <c r="AKQ437" s="227"/>
      <c r="AKR437" s="227"/>
      <c r="AKS437" s="227"/>
      <c r="AKT437" s="227"/>
      <c r="AKU437" s="227"/>
      <c r="AKV437" s="227"/>
      <c r="AKW437" s="227"/>
      <c r="AKX437" s="227"/>
      <c r="AKY437" s="227"/>
      <c r="AKZ437" s="227"/>
      <c r="ALA437" s="227"/>
      <c r="ALB437" s="227"/>
      <c r="ALC437" s="227"/>
      <c r="ALD437" s="227"/>
      <c r="ALE437" s="227"/>
      <c r="ALF437" s="227"/>
      <c r="ALG437" s="227"/>
      <c r="ALH437" s="227"/>
      <c r="ALI437" s="227"/>
      <c r="ALJ437" s="227"/>
      <c r="ALK437" s="227"/>
      <c r="ALL437" s="227"/>
      <c r="ALM437" s="227"/>
      <c r="ALN437" s="227"/>
      <c r="ALO437" s="227"/>
      <c r="ALP437" s="227"/>
      <c r="ALQ437" s="227"/>
      <c r="ALR437" s="227"/>
      <c r="ALS437" s="227"/>
      <c r="ALT437" s="227"/>
      <c r="ALU437" s="227"/>
      <c r="ALV437" s="227"/>
      <c r="ALW437" s="227"/>
      <c r="ALX437" s="227"/>
      <c r="ALY437" s="227"/>
      <c r="ALZ437" s="227"/>
      <c r="AMA437" s="227"/>
      <c r="AMB437" s="227"/>
      <c r="AMC437" s="227"/>
      <c r="AMD437" s="227"/>
      <c r="AME437" s="227"/>
      <c r="AMF437" s="227"/>
      <c r="AMG437" s="227"/>
      <c r="AMH437" s="227"/>
      <c r="AMI437" s="227"/>
      <c r="AMJ437" s="227"/>
      <c r="AMK437" s="227"/>
      <c r="AML437" s="227"/>
      <c r="AMM437" s="227"/>
      <c r="AMN437" s="227"/>
      <c r="AMO437" s="227"/>
      <c r="AMP437" s="227"/>
      <c r="AMQ437" s="227"/>
      <c r="AMR437" s="227"/>
      <c r="AMS437" s="227"/>
      <c r="AMT437" s="227"/>
      <c r="AMU437" s="227"/>
      <c r="AMV437" s="227"/>
      <c r="AMW437" s="227"/>
      <c r="AMX437" s="227"/>
      <c r="AMY437" s="227"/>
      <c r="AMZ437" s="227"/>
      <c r="ANA437" s="227"/>
      <c r="ANB437" s="227"/>
      <c r="ANC437" s="227"/>
      <c r="AND437" s="227"/>
      <c r="ANE437" s="227"/>
      <c r="ANF437" s="227"/>
      <c r="ANG437" s="227"/>
      <c r="ANH437" s="227"/>
      <c r="ANI437" s="227"/>
      <c r="ANJ437" s="227"/>
      <c r="ANK437" s="227"/>
      <c r="ANL437" s="227"/>
      <c r="ANM437" s="227"/>
      <c r="ANN437" s="227"/>
      <c r="ANO437" s="227"/>
      <c r="ANP437" s="227"/>
      <c r="ANQ437" s="227"/>
      <c r="ANR437" s="227"/>
      <c r="ANS437" s="227"/>
      <c r="ANT437" s="227"/>
      <c r="ANU437" s="227"/>
      <c r="ANV437" s="227"/>
      <c r="ANW437" s="227"/>
      <c r="ANX437" s="227"/>
      <c r="ANY437" s="227"/>
      <c r="ANZ437" s="227"/>
      <c r="AOA437" s="227"/>
      <c r="AOB437" s="227"/>
      <c r="AOC437" s="227"/>
      <c r="AOD437" s="227"/>
      <c r="AOE437" s="227"/>
      <c r="AOF437" s="227"/>
      <c r="AOG437" s="227"/>
      <c r="AOH437" s="227"/>
      <c r="AOI437" s="227"/>
      <c r="AOJ437" s="227"/>
      <c r="AOK437" s="227"/>
      <c r="AOL437" s="227"/>
      <c r="AOM437" s="227"/>
      <c r="AON437" s="227"/>
      <c r="AOO437" s="227"/>
      <c r="AOP437" s="227"/>
      <c r="AOQ437" s="227"/>
      <c r="AOR437" s="227"/>
      <c r="AOS437" s="227"/>
      <c r="AOT437" s="227"/>
      <c r="AOU437" s="227"/>
      <c r="AOV437" s="227"/>
      <c r="AOW437" s="227"/>
      <c r="AOX437" s="227"/>
      <c r="AOY437" s="227"/>
      <c r="AOZ437" s="227"/>
      <c r="APA437" s="227"/>
      <c r="APB437" s="227"/>
      <c r="APC437" s="227"/>
      <c r="APD437" s="227"/>
      <c r="APE437" s="227"/>
      <c r="APF437" s="227"/>
      <c r="APG437" s="227"/>
      <c r="APH437" s="227"/>
      <c r="API437" s="227"/>
      <c r="APJ437" s="227"/>
      <c r="APK437" s="227"/>
      <c r="APL437" s="227"/>
      <c r="APM437" s="227"/>
      <c r="APN437" s="227"/>
      <c r="APO437" s="227"/>
      <c r="APP437" s="227"/>
      <c r="APQ437" s="227"/>
      <c r="APR437" s="227"/>
      <c r="APS437" s="227"/>
      <c r="APT437" s="227"/>
      <c r="APU437" s="227"/>
      <c r="APV437" s="227"/>
      <c r="APW437" s="227"/>
      <c r="APX437" s="227"/>
      <c r="APY437" s="227"/>
      <c r="APZ437" s="227"/>
      <c r="AQA437" s="227"/>
      <c r="AQB437" s="227"/>
      <c r="AQC437" s="227"/>
      <c r="AQD437" s="227"/>
      <c r="AQE437" s="227"/>
      <c r="AQF437" s="227"/>
      <c r="AQG437" s="227"/>
      <c r="AQH437" s="227"/>
      <c r="AQI437" s="227"/>
      <c r="AQJ437" s="227"/>
      <c r="AQK437" s="227"/>
      <c r="AQL437" s="227"/>
      <c r="AQM437" s="227"/>
      <c r="AQN437" s="227"/>
      <c r="AQO437" s="227"/>
      <c r="AQP437" s="227"/>
      <c r="AQQ437" s="227"/>
      <c r="AQR437" s="227"/>
      <c r="AQS437" s="227"/>
      <c r="AQT437" s="227"/>
      <c r="AQU437" s="227"/>
      <c r="AQV437" s="227"/>
      <c r="AQW437" s="227"/>
      <c r="AQX437" s="227"/>
      <c r="AQY437" s="227"/>
      <c r="AQZ437" s="227"/>
      <c r="ARA437" s="227"/>
      <c r="ARB437" s="227"/>
      <c r="ARC437" s="227"/>
      <c r="ARD437" s="227"/>
      <c r="ARE437" s="227"/>
      <c r="ARF437" s="227"/>
      <c r="ARG437" s="227"/>
      <c r="ARH437" s="227"/>
      <c r="ARI437" s="227"/>
      <c r="ARJ437" s="227"/>
      <c r="ARK437" s="227"/>
      <c r="ARL437" s="227"/>
      <c r="ARM437" s="227"/>
      <c r="ARN437" s="227"/>
      <c r="ARO437" s="227"/>
      <c r="ARP437" s="227"/>
      <c r="ARQ437" s="227"/>
      <c r="ARR437" s="227"/>
      <c r="ARS437" s="227"/>
      <c r="ART437" s="227"/>
      <c r="ARU437" s="227"/>
      <c r="ARV437" s="227"/>
      <c r="ARW437" s="227"/>
      <c r="ARX437" s="227"/>
      <c r="ARY437" s="227"/>
      <c r="ARZ437" s="227"/>
      <c r="ASA437" s="227"/>
      <c r="ASB437" s="227"/>
      <c r="ASC437" s="227"/>
      <c r="ASD437" s="227"/>
      <c r="ASE437" s="227"/>
      <c r="ASF437" s="227"/>
      <c r="ASG437" s="227"/>
      <c r="ASH437" s="227"/>
      <c r="ASI437" s="227"/>
      <c r="ASJ437" s="227"/>
      <c r="ASK437" s="227"/>
      <c r="ASL437" s="227"/>
      <c r="ASM437" s="227"/>
      <c r="ASN437" s="227"/>
      <c r="ASO437" s="227"/>
      <c r="ASP437" s="227"/>
      <c r="ASQ437" s="227"/>
      <c r="ASR437" s="227"/>
      <c r="ASS437" s="227"/>
      <c r="AST437" s="227"/>
      <c r="ASU437" s="227"/>
      <c r="ASV437" s="227"/>
      <c r="ASW437" s="227"/>
      <c r="ASX437" s="227"/>
      <c r="ASY437" s="227"/>
      <c r="ASZ437" s="227"/>
      <c r="ATA437" s="227"/>
      <c r="ATB437" s="227"/>
      <c r="ATC437" s="227"/>
      <c r="ATD437" s="227"/>
      <c r="ATE437" s="227"/>
      <c r="ATF437" s="227"/>
      <c r="ATG437" s="227"/>
      <c r="ATH437" s="227"/>
      <c r="ATI437" s="227"/>
      <c r="ATJ437" s="227"/>
      <c r="ATK437" s="227"/>
      <c r="ATL437" s="227"/>
      <c r="ATM437" s="227"/>
      <c r="ATN437" s="227"/>
      <c r="ATO437" s="227"/>
      <c r="ATP437" s="227"/>
      <c r="ATQ437" s="227"/>
      <c r="ATR437" s="227"/>
      <c r="ATS437" s="227"/>
      <c r="ATT437" s="227"/>
      <c r="ATU437" s="227"/>
      <c r="ATV437" s="227"/>
      <c r="ATW437" s="227"/>
      <c r="ATX437" s="227"/>
      <c r="ATY437" s="227"/>
      <c r="ATZ437" s="227"/>
      <c r="AUA437" s="227"/>
      <c r="AUB437" s="227"/>
      <c r="AUC437" s="227"/>
      <c r="AUD437" s="227"/>
      <c r="AUE437" s="227"/>
      <c r="AUF437" s="227"/>
      <c r="AUG437" s="227"/>
      <c r="AUH437" s="227"/>
      <c r="AUI437" s="227"/>
      <c r="AUJ437" s="227"/>
      <c r="AUK437" s="227"/>
      <c r="AUL437" s="227"/>
      <c r="AUM437" s="227"/>
      <c r="AUN437" s="227"/>
      <c r="AUO437" s="227"/>
      <c r="AUP437" s="227"/>
      <c r="AUQ437" s="227"/>
      <c r="AUR437" s="227"/>
      <c r="AUS437" s="227"/>
      <c r="AUT437" s="227"/>
      <c r="AUU437" s="227"/>
      <c r="AUV437" s="227"/>
      <c r="AUW437" s="227"/>
      <c r="AUX437" s="227"/>
      <c r="AUY437" s="227"/>
      <c r="AUZ437" s="227"/>
      <c r="AVA437" s="227"/>
      <c r="AVB437" s="227"/>
      <c r="AVC437" s="227"/>
      <c r="AVD437" s="227"/>
      <c r="AVE437" s="227"/>
      <c r="AVF437" s="227"/>
      <c r="AVG437" s="227"/>
      <c r="AVH437" s="227"/>
      <c r="AVI437" s="227"/>
      <c r="AVJ437" s="227"/>
      <c r="AVK437" s="227"/>
      <c r="AVL437" s="227"/>
      <c r="AVM437" s="227"/>
      <c r="AVN437" s="227"/>
      <c r="AVO437" s="227"/>
      <c r="AVP437" s="227"/>
      <c r="AVQ437" s="227"/>
      <c r="AVR437" s="227"/>
      <c r="AVS437" s="227"/>
      <c r="AVT437" s="227"/>
      <c r="AVU437" s="227"/>
      <c r="AVV437" s="227"/>
      <c r="AVW437" s="227"/>
      <c r="AVX437" s="227"/>
      <c r="AVY437" s="227"/>
      <c r="AVZ437" s="227"/>
      <c r="AWA437" s="227"/>
      <c r="AWB437" s="227"/>
      <c r="AWC437" s="227"/>
      <c r="AWD437" s="227"/>
      <c r="AWE437" s="227"/>
      <c r="AWF437" s="227"/>
      <c r="AWG437" s="227"/>
      <c r="AWH437" s="227"/>
      <c r="AWI437" s="227"/>
      <c r="AWJ437" s="227"/>
      <c r="AWK437" s="227"/>
      <c r="AWL437" s="227"/>
      <c r="AWM437" s="227"/>
      <c r="AWN437" s="227"/>
      <c r="AWO437" s="227"/>
      <c r="AWP437" s="227"/>
      <c r="AWQ437" s="227"/>
      <c r="AWR437" s="227"/>
      <c r="AWS437" s="227"/>
      <c r="AWT437" s="227"/>
      <c r="AWU437" s="227"/>
      <c r="AWV437" s="227"/>
      <c r="AWW437" s="227"/>
      <c r="AWX437" s="227"/>
      <c r="AWY437" s="227"/>
      <c r="AWZ437" s="227"/>
      <c r="AXA437" s="227"/>
      <c r="AXB437" s="227"/>
      <c r="AXC437" s="227"/>
      <c r="AXD437" s="227"/>
      <c r="AXE437" s="227"/>
      <c r="AXF437" s="227"/>
      <c r="AXG437" s="227"/>
      <c r="AXH437" s="227"/>
      <c r="AXI437" s="227"/>
      <c r="AXJ437" s="227"/>
      <c r="AXK437" s="227"/>
      <c r="AXL437" s="227"/>
      <c r="AXM437" s="227"/>
      <c r="AXN437" s="227"/>
      <c r="AXO437" s="227"/>
      <c r="AXP437" s="227"/>
      <c r="AXQ437" s="227"/>
      <c r="AXR437" s="227"/>
      <c r="AXS437" s="227"/>
      <c r="AXT437" s="227"/>
      <c r="AXU437" s="227"/>
      <c r="AXV437" s="227"/>
      <c r="AXW437" s="227"/>
      <c r="AXX437" s="227"/>
      <c r="AXY437" s="227"/>
      <c r="AXZ437" s="227"/>
      <c r="AYA437" s="227"/>
      <c r="AYB437" s="227"/>
      <c r="AYC437" s="227"/>
      <c r="AYD437" s="227"/>
      <c r="AYE437" s="227"/>
      <c r="AYF437" s="227"/>
      <c r="AYG437" s="227"/>
      <c r="AYH437" s="227"/>
      <c r="AYI437" s="227"/>
      <c r="AYJ437" s="227"/>
      <c r="AYK437" s="227"/>
      <c r="AYL437" s="227"/>
      <c r="AYM437" s="227"/>
      <c r="AYN437" s="227"/>
      <c r="AYO437" s="227"/>
      <c r="AYP437" s="227"/>
      <c r="AYQ437" s="227"/>
      <c r="AYR437" s="227"/>
      <c r="AYS437" s="227"/>
      <c r="AYT437" s="227"/>
      <c r="AYU437" s="227"/>
      <c r="AYV437" s="227"/>
      <c r="AYW437" s="227"/>
      <c r="AYX437" s="227"/>
      <c r="AYY437" s="227"/>
      <c r="AYZ437" s="227"/>
      <c r="AZA437" s="227"/>
      <c r="AZB437" s="227"/>
      <c r="AZC437" s="227"/>
      <c r="AZD437" s="227"/>
      <c r="AZE437" s="227"/>
      <c r="AZF437" s="227"/>
      <c r="AZG437" s="227"/>
      <c r="AZH437" s="227"/>
      <c r="AZI437" s="227"/>
      <c r="AZJ437" s="227"/>
      <c r="AZK437" s="227"/>
      <c r="AZL437" s="227"/>
      <c r="AZM437" s="227"/>
      <c r="AZN437" s="227"/>
      <c r="AZO437" s="227"/>
      <c r="AZP437" s="227"/>
      <c r="AZQ437" s="227"/>
      <c r="AZR437" s="227"/>
      <c r="AZS437" s="227"/>
      <c r="AZT437" s="227"/>
      <c r="AZU437" s="227"/>
      <c r="AZV437" s="227"/>
      <c r="AZW437" s="227"/>
      <c r="AZX437" s="227"/>
      <c r="AZY437" s="227"/>
      <c r="AZZ437" s="227"/>
      <c r="BAA437" s="227"/>
      <c r="BAB437" s="227"/>
      <c r="BAC437" s="227"/>
      <c r="BAD437" s="227"/>
      <c r="BAE437" s="227"/>
      <c r="BAF437" s="227"/>
      <c r="BAG437" s="227"/>
      <c r="BAH437" s="227"/>
      <c r="BAI437" s="227"/>
      <c r="BAJ437" s="227"/>
      <c r="BAK437" s="227"/>
      <c r="BAL437" s="227"/>
      <c r="BAM437" s="227"/>
      <c r="BAN437" s="227"/>
      <c r="BAO437" s="227"/>
      <c r="BAP437" s="227"/>
      <c r="BAQ437" s="227"/>
      <c r="BAR437" s="227"/>
      <c r="BAS437" s="227"/>
      <c r="BAT437" s="227"/>
      <c r="BAU437" s="227"/>
      <c r="BAV437" s="227"/>
      <c r="BAW437" s="227"/>
      <c r="BAX437" s="227"/>
      <c r="BAY437" s="227"/>
      <c r="BAZ437" s="227"/>
      <c r="BBA437" s="227"/>
      <c r="BBB437" s="227"/>
      <c r="BBC437" s="227"/>
      <c r="BBD437" s="227"/>
      <c r="BBE437" s="227"/>
      <c r="BBF437" s="227"/>
      <c r="BBG437" s="227"/>
      <c r="BBH437" s="227"/>
      <c r="BBI437" s="227"/>
      <c r="BBJ437" s="227"/>
      <c r="BBK437" s="227"/>
      <c r="BBL437" s="227"/>
      <c r="BBM437" s="227"/>
      <c r="BBN437" s="227"/>
      <c r="BBO437" s="227"/>
      <c r="BBP437" s="227"/>
      <c r="BBQ437" s="227"/>
      <c r="BBR437" s="227"/>
      <c r="BBS437" s="227"/>
      <c r="BBT437" s="227"/>
      <c r="BBU437" s="227"/>
      <c r="BBV437" s="227"/>
      <c r="BBW437" s="227"/>
      <c r="BBX437" s="227"/>
      <c r="BBY437" s="227"/>
      <c r="BBZ437" s="227"/>
      <c r="BCA437" s="227"/>
      <c r="BCB437" s="227"/>
      <c r="BCC437" s="227"/>
      <c r="BCD437" s="227"/>
      <c r="BCE437" s="227"/>
      <c r="BCF437" s="227"/>
      <c r="BCG437" s="227"/>
      <c r="BCH437" s="227"/>
      <c r="BCI437" s="227"/>
      <c r="BCJ437" s="227"/>
      <c r="BCK437" s="227"/>
      <c r="BCL437" s="227"/>
      <c r="BCM437" s="227"/>
      <c r="BCN437" s="227"/>
      <c r="BCO437" s="227"/>
      <c r="BCP437" s="227"/>
      <c r="BCQ437" s="227"/>
      <c r="BCR437" s="227"/>
      <c r="BCS437" s="227"/>
      <c r="BCT437" s="227"/>
      <c r="BCU437" s="227"/>
      <c r="BCV437" s="227"/>
      <c r="BCW437" s="227"/>
      <c r="BCX437" s="227"/>
      <c r="BCY437" s="227"/>
      <c r="BCZ437" s="227"/>
      <c r="BDA437" s="227"/>
      <c r="BDB437" s="227"/>
      <c r="BDC437" s="227"/>
      <c r="BDD437" s="227"/>
      <c r="BDE437" s="227"/>
      <c r="BDF437" s="227"/>
      <c r="BDG437" s="227"/>
      <c r="BDH437" s="227"/>
      <c r="BDI437" s="227"/>
      <c r="BDJ437" s="227"/>
      <c r="BDK437" s="227"/>
      <c r="BDL437" s="227"/>
      <c r="BDM437" s="227"/>
      <c r="BDN437" s="227"/>
      <c r="BDO437" s="227"/>
      <c r="BDP437" s="227"/>
      <c r="BDQ437" s="227"/>
      <c r="BDR437" s="227"/>
      <c r="BDS437" s="227"/>
      <c r="BDT437" s="227"/>
      <c r="BDU437" s="227"/>
      <c r="BDV437" s="227"/>
      <c r="BDW437" s="227"/>
      <c r="BDX437" s="227"/>
      <c r="BDY437" s="227"/>
      <c r="BDZ437" s="227"/>
      <c r="BEA437" s="227"/>
      <c r="BEB437" s="227"/>
      <c r="BEC437" s="227"/>
      <c r="BED437" s="227"/>
      <c r="BEE437" s="227"/>
      <c r="BEF437" s="227"/>
      <c r="BEG437" s="227"/>
      <c r="BEH437" s="227"/>
      <c r="BEI437" s="227"/>
      <c r="BEJ437" s="227"/>
      <c r="BEK437" s="227"/>
      <c r="BEL437" s="227"/>
      <c r="BEM437" s="227"/>
      <c r="BEN437" s="227"/>
      <c r="BEO437" s="227"/>
      <c r="BEP437" s="227"/>
      <c r="BEQ437" s="227"/>
      <c r="BER437" s="227"/>
      <c r="BES437" s="227"/>
      <c r="BET437" s="227"/>
      <c r="BEU437" s="227"/>
      <c r="BEV437" s="227"/>
      <c r="BEW437" s="227"/>
      <c r="BEX437" s="227"/>
      <c r="BEY437" s="227"/>
      <c r="BEZ437" s="227"/>
      <c r="BFA437" s="227"/>
      <c r="BFB437" s="227"/>
      <c r="BFC437" s="227"/>
      <c r="BFD437" s="227"/>
      <c r="BFE437" s="227"/>
      <c r="BFF437" s="227"/>
      <c r="BFG437" s="227"/>
      <c r="BFH437" s="227"/>
      <c r="BFI437" s="227"/>
      <c r="BFJ437" s="227"/>
      <c r="BFK437" s="227"/>
      <c r="BFL437" s="227"/>
      <c r="BFM437" s="227"/>
      <c r="BFN437" s="227"/>
      <c r="BFO437" s="227"/>
      <c r="BFP437" s="227"/>
      <c r="BFQ437" s="227"/>
      <c r="BFR437" s="227"/>
      <c r="BFS437" s="227"/>
      <c r="BFT437" s="227"/>
      <c r="BFU437" s="227"/>
      <c r="BFV437" s="227"/>
      <c r="BFW437" s="227"/>
      <c r="BFX437" s="227"/>
      <c r="BFY437" s="227"/>
      <c r="BFZ437" s="227"/>
      <c r="BGA437" s="227"/>
      <c r="BGB437" s="227"/>
      <c r="BGC437" s="227"/>
      <c r="BGD437" s="227"/>
      <c r="BGE437" s="227"/>
      <c r="BGF437" s="227"/>
      <c r="BGG437" s="227"/>
      <c r="BGH437" s="227"/>
      <c r="BGI437" s="227"/>
      <c r="BGJ437" s="227"/>
      <c r="BGK437" s="227"/>
      <c r="BGL437" s="227"/>
      <c r="BGM437" s="227"/>
      <c r="BGN437" s="227"/>
      <c r="BGO437" s="227"/>
      <c r="BGP437" s="227"/>
      <c r="BGQ437" s="227"/>
      <c r="BGR437" s="227"/>
      <c r="BGS437" s="227"/>
      <c r="BGT437" s="227"/>
      <c r="BGU437" s="227"/>
      <c r="BGV437" s="227"/>
      <c r="BGW437" s="227"/>
      <c r="BGX437" s="227"/>
      <c r="BGY437" s="227"/>
      <c r="BGZ437" s="227"/>
      <c r="BHA437" s="227"/>
      <c r="BHB437" s="227"/>
      <c r="BHC437" s="227"/>
      <c r="BHD437" s="227"/>
      <c r="BHE437" s="227"/>
      <c r="BHF437" s="227"/>
      <c r="BHG437" s="227"/>
      <c r="BHH437" s="227"/>
      <c r="BHI437" s="227"/>
      <c r="BHJ437" s="227"/>
      <c r="BHK437" s="227"/>
      <c r="BHL437" s="227"/>
      <c r="BHM437" s="227"/>
      <c r="BHN437" s="227"/>
      <c r="BHO437" s="227"/>
      <c r="BHP437" s="227"/>
      <c r="BHQ437" s="227"/>
      <c r="BHR437" s="227"/>
      <c r="BHS437" s="227"/>
      <c r="BHT437" s="227"/>
      <c r="BHU437" s="227"/>
      <c r="BHV437" s="227"/>
      <c r="BHW437" s="227"/>
      <c r="BHX437" s="227"/>
      <c r="BHY437" s="227"/>
      <c r="BHZ437" s="227"/>
      <c r="BIA437" s="227"/>
      <c r="BIB437" s="227"/>
      <c r="BIC437" s="227"/>
      <c r="BID437" s="227"/>
      <c r="BIE437" s="227"/>
      <c r="BIF437" s="227"/>
      <c r="BIG437" s="227"/>
      <c r="BIH437" s="227"/>
      <c r="BII437" s="227"/>
      <c r="BIJ437" s="227"/>
      <c r="BIK437" s="227"/>
      <c r="BIL437" s="227"/>
      <c r="BIM437" s="227"/>
      <c r="BIN437" s="227"/>
      <c r="BIO437" s="227"/>
      <c r="BIP437" s="227"/>
      <c r="BIQ437" s="227"/>
      <c r="BIR437" s="227"/>
      <c r="BIS437" s="227"/>
      <c r="BIT437" s="227"/>
      <c r="BIU437" s="227"/>
      <c r="BIV437" s="227"/>
      <c r="BIW437" s="227"/>
      <c r="BIX437" s="227"/>
      <c r="BIY437" s="227"/>
      <c r="BIZ437" s="227"/>
      <c r="BJA437" s="227"/>
      <c r="BJB437" s="227"/>
      <c r="BJC437" s="227"/>
      <c r="BJD437" s="227"/>
      <c r="BJE437" s="227"/>
      <c r="BJF437" s="227"/>
      <c r="BJG437" s="227"/>
      <c r="BJH437" s="227"/>
      <c r="BJI437" s="227"/>
      <c r="BJJ437" s="227"/>
      <c r="BJK437" s="227"/>
      <c r="BJL437" s="227"/>
      <c r="BJM437" s="227"/>
      <c r="BJN437" s="227"/>
      <c r="BJO437" s="227"/>
      <c r="BJP437" s="227"/>
      <c r="BJQ437" s="227"/>
      <c r="BJR437" s="227"/>
      <c r="BJS437" s="227"/>
      <c r="BJT437" s="227"/>
      <c r="BJU437" s="227"/>
      <c r="BJV437" s="227"/>
      <c r="BJW437" s="227"/>
      <c r="BJX437" s="227"/>
      <c r="BJY437" s="227"/>
      <c r="BJZ437" s="227"/>
      <c r="BKA437" s="227"/>
      <c r="BKB437" s="227"/>
      <c r="BKC437" s="227"/>
      <c r="BKD437" s="227"/>
      <c r="BKE437" s="227"/>
      <c r="BKF437" s="227"/>
      <c r="BKG437" s="227"/>
      <c r="BKH437" s="227"/>
      <c r="BKI437" s="227"/>
      <c r="BKJ437" s="227"/>
      <c r="BKK437" s="227"/>
      <c r="BKL437" s="227"/>
      <c r="BKM437" s="227"/>
      <c r="BKN437" s="227"/>
      <c r="BKO437" s="227"/>
      <c r="BKP437" s="227"/>
      <c r="BKQ437" s="227"/>
      <c r="BKR437" s="227"/>
      <c r="BKS437" s="227"/>
      <c r="BKT437" s="227"/>
      <c r="BKU437" s="227"/>
      <c r="BKV437" s="227"/>
      <c r="BKW437" s="227"/>
      <c r="BKX437" s="227"/>
      <c r="BKY437" s="227"/>
      <c r="BKZ437" s="227"/>
      <c r="BLA437" s="227"/>
      <c r="BLB437" s="227"/>
      <c r="BLC437" s="227"/>
      <c r="BLD437" s="227"/>
      <c r="BLE437" s="227"/>
      <c r="BLF437" s="227"/>
      <c r="BLG437" s="227"/>
      <c r="BLH437" s="227"/>
      <c r="BLI437" s="227"/>
      <c r="BLJ437" s="227"/>
      <c r="BLK437" s="227"/>
      <c r="BLL437" s="227"/>
      <c r="BLM437" s="227"/>
      <c r="BLN437" s="227"/>
      <c r="BLO437" s="227"/>
      <c r="BLP437" s="227"/>
      <c r="BLQ437" s="227"/>
      <c r="BLR437" s="227"/>
      <c r="BLS437" s="227"/>
      <c r="BLT437" s="227"/>
      <c r="BLU437" s="227"/>
      <c r="BLV437" s="227"/>
      <c r="BLW437" s="227"/>
      <c r="BLX437" s="227"/>
      <c r="BLY437" s="227"/>
      <c r="BLZ437" s="227"/>
      <c r="BMA437" s="227"/>
      <c r="BMB437" s="227"/>
      <c r="BMC437" s="227"/>
      <c r="BMD437" s="227"/>
      <c r="BME437" s="227"/>
      <c r="BMF437" s="227"/>
      <c r="BMG437" s="227"/>
      <c r="BMH437" s="227"/>
      <c r="BMI437" s="227"/>
      <c r="BMJ437" s="227"/>
      <c r="BMK437" s="227"/>
      <c r="BML437" s="227"/>
      <c r="BMM437" s="227"/>
      <c r="BMN437" s="227"/>
      <c r="BMO437" s="227"/>
      <c r="BMP437" s="227"/>
      <c r="BMQ437" s="227"/>
      <c r="BMR437" s="227"/>
      <c r="BMS437" s="227"/>
      <c r="BMT437" s="227"/>
      <c r="BMU437" s="227"/>
      <c r="BMV437" s="227"/>
      <c r="BMW437" s="227"/>
      <c r="BMX437" s="227"/>
      <c r="BMY437" s="227"/>
      <c r="BMZ437" s="227"/>
      <c r="BNA437" s="227"/>
      <c r="BNB437" s="227"/>
      <c r="BNC437" s="227"/>
      <c r="BND437" s="227"/>
      <c r="BNE437" s="227"/>
      <c r="BNF437" s="227"/>
      <c r="BNG437" s="227"/>
      <c r="BNH437" s="227"/>
      <c r="BNI437" s="227"/>
      <c r="BNJ437" s="227"/>
      <c r="BNK437" s="227"/>
      <c r="BNL437" s="227"/>
      <c r="BNM437" s="227"/>
      <c r="BNN437" s="227"/>
      <c r="BNO437" s="227"/>
      <c r="BNP437" s="227"/>
      <c r="BNQ437" s="227"/>
      <c r="BNR437" s="227"/>
      <c r="BNS437" s="227"/>
      <c r="BNT437" s="227"/>
      <c r="BNU437" s="227"/>
      <c r="BNV437" s="227"/>
      <c r="BNW437" s="227"/>
      <c r="BNX437" s="227"/>
      <c r="BNY437" s="227"/>
      <c r="BNZ437" s="227"/>
      <c r="BOA437" s="227"/>
      <c r="BOB437" s="227"/>
      <c r="BOC437" s="227"/>
      <c r="BOD437" s="227"/>
      <c r="BOE437" s="227"/>
      <c r="BOF437" s="227"/>
      <c r="BOG437" s="227"/>
      <c r="BOH437" s="227"/>
      <c r="BOI437" s="227"/>
      <c r="BOJ437" s="227"/>
      <c r="BOK437" s="227"/>
      <c r="BOL437" s="227"/>
      <c r="BOM437" s="227"/>
      <c r="BON437" s="227"/>
      <c r="BOO437" s="227"/>
      <c r="BOP437" s="227"/>
      <c r="BOQ437" s="227"/>
      <c r="BOR437" s="227"/>
      <c r="BOS437" s="227"/>
      <c r="BOT437" s="227"/>
      <c r="BOU437" s="227"/>
      <c r="BOV437" s="227"/>
      <c r="BOW437" s="227"/>
      <c r="BOX437" s="227"/>
      <c r="BOY437" s="227"/>
      <c r="BOZ437" s="227"/>
      <c r="BPA437" s="227"/>
      <c r="BPB437" s="227"/>
      <c r="BPC437" s="227"/>
      <c r="BPD437" s="227"/>
      <c r="BPE437" s="227"/>
      <c r="BPF437" s="227"/>
      <c r="BPG437" s="227"/>
      <c r="BPH437" s="227"/>
      <c r="BPI437" s="227"/>
      <c r="BPJ437" s="227"/>
      <c r="BPK437" s="227"/>
      <c r="BPL437" s="227"/>
      <c r="BPM437" s="227"/>
      <c r="BPN437" s="227"/>
      <c r="BPO437" s="227"/>
      <c r="BPP437" s="227"/>
      <c r="BPQ437" s="227"/>
      <c r="BPR437" s="227"/>
      <c r="BPS437" s="227"/>
      <c r="BPT437" s="227"/>
      <c r="BPU437" s="227"/>
      <c r="BPV437" s="227"/>
      <c r="BPW437" s="227"/>
      <c r="BPX437" s="227"/>
      <c r="BPY437" s="227"/>
      <c r="BPZ437" s="227"/>
      <c r="BQA437" s="227"/>
      <c r="BQB437" s="227"/>
      <c r="BQC437" s="227"/>
      <c r="BQD437" s="227"/>
      <c r="BQE437" s="227"/>
      <c r="BQF437" s="227"/>
      <c r="BQG437" s="227"/>
      <c r="BQH437" s="227"/>
      <c r="BQI437" s="227"/>
      <c r="BQJ437" s="227"/>
      <c r="BQK437" s="227"/>
      <c r="BQL437" s="227"/>
      <c r="BQM437" s="227"/>
      <c r="BQN437" s="227"/>
      <c r="BQO437" s="227"/>
      <c r="BQP437" s="227"/>
      <c r="BQQ437" s="227"/>
      <c r="BQR437" s="227"/>
      <c r="BQS437" s="227"/>
      <c r="BQT437" s="227"/>
      <c r="BQU437" s="227"/>
      <c r="BQV437" s="227"/>
      <c r="BQW437" s="227"/>
      <c r="BQX437" s="227"/>
      <c r="BQY437" s="227"/>
      <c r="BQZ437" s="227"/>
      <c r="BRA437" s="227"/>
      <c r="BRB437" s="227"/>
      <c r="BRC437" s="227"/>
      <c r="BRD437" s="227"/>
      <c r="BRE437" s="227"/>
      <c r="BRF437" s="227"/>
      <c r="BRG437" s="227"/>
      <c r="BRH437" s="227"/>
      <c r="BRI437" s="227"/>
      <c r="BRJ437" s="227"/>
      <c r="BRK437" s="227"/>
      <c r="BRL437" s="227"/>
      <c r="BRM437" s="227"/>
      <c r="BRN437" s="227"/>
      <c r="BRO437" s="227"/>
      <c r="BRP437" s="227"/>
      <c r="BRQ437" s="227"/>
      <c r="BRR437" s="227"/>
      <c r="BRS437" s="227"/>
      <c r="BRT437" s="227"/>
      <c r="BRU437" s="227"/>
      <c r="BRV437" s="227"/>
      <c r="BRW437" s="227"/>
      <c r="BRX437" s="227"/>
      <c r="BRY437" s="227"/>
      <c r="BRZ437" s="227"/>
      <c r="BSA437" s="227"/>
      <c r="BSB437" s="227"/>
      <c r="BSC437" s="227"/>
      <c r="BSD437" s="227"/>
      <c r="BSE437" s="227"/>
      <c r="BSF437" s="227"/>
      <c r="BSG437" s="227"/>
      <c r="BSH437" s="227"/>
      <c r="BSI437" s="227"/>
      <c r="BSJ437" s="227"/>
      <c r="BSK437" s="227"/>
      <c r="BSL437" s="227"/>
      <c r="BSM437" s="227"/>
      <c r="BSN437" s="227"/>
      <c r="BSO437" s="227"/>
      <c r="BSP437" s="227"/>
      <c r="BSQ437" s="227"/>
      <c r="BSR437" s="227"/>
      <c r="BSS437" s="227"/>
      <c r="BST437" s="227"/>
      <c r="BSU437" s="227"/>
      <c r="BSV437" s="227"/>
      <c r="BSW437" s="227"/>
      <c r="BSX437" s="227"/>
      <c r="BSY437" s="227"/>
      <c r="BSZ437" s="227"/>
      <c r="BTA437" s="227"/>
      <c r="BTB437" s="227"/>
      <c r="BTC437" s="227"/>
      <c r="BTD437" s="227"/>
      <c r="BTE437" s="227"/>
      <c r="BTF437" s="227"/>
      <c r="BTG437" s="227"/>
      <c r="BTH437" s="227"/>
      <c r="BTI437" s="227"/>
      <c r="BTJ437" s="227"/>
      <c r="BTK437" s="227"/>
      <c r="BTL437" s="227"/>
      <c r="BTM437" s="227"/>
      <c r="BTN437" s="227"/>
      <c r="BTO437" s="227"/>
      <c r="BTP437" s="227"/>
      <c r="BTQ437" s="227"/>
      <c r="BTR437" s="227"/>
      <c r="BTS437" s="227"/>
      <c r="BTT437" s="227"/>
      <c r="BTU437" s="227"/>
      <c r="BTV437" s="227"/>
      <c r="BTW437" s="227"/>
      <c r="BTX437" s="227"/>
      <c r="BTY437" s="227"/>
      <c r="BTZ437" s="227"/>
      <c r="BUA437" s="227"/>
      <c r="BUB437" s="227"/>
      <c r="BUC437" s="227"/>
      <c r="BUD437" s="227"/>
      <c r="BUE437" s="227"/>
      <c r="BUF437" s="227"/>
      <c r="BUG437" s="227"/>
      <c r="BUH437" s="227"/>
      <c r="BUI437" s="227"/>
      <c r="BUJ437" s="227"/>
      <c r="BUK437" s="227"/>
      <c r="BUL437" s="227"/>
      <c r="BUM437" s="227"/>
      <c r="BUN437" s="227"/>
      <c r="BUO437" s="227"/>
      <c r="BUP437" s="227"/>
      <c r="BUQ437" s="227"/>
      <c r="BUR437" s="227"/>
      <c r="BUS437" s="227"/>
      <c r="BUT437" s="227"/>
      <c r="BUU437" s="227"/>
      <c r="BUV437" s="227"/>
      <c r="BUW437" s="227"/>
      <c r="BUX437" s="227"/>
      <c r="BUY437" s="227"/>
      <c r="BUZ437" s="227"/>
      <c r="BVA437" s="227"/>
      <c r="BVB437" s="227"/>
      <c r="BVC437" s="227"/>
      <c r="BVD437" s="227"/>
      <c r="BVE437" s="227"/>
      <c r="BVF437" s="227"/>
      <c r="BVG437" s="227"/>
      <c r="BVH437" s="227"/>
      <c r="BVI437" s="227"/>
      <c r="BVJ437" s="227"/>
      <c r="BVK437" s="227"/>
      <c r="BVL437" s="227"/>
      <c r="BVM437" s="227"/>
      <c r="BVN437" s="227"/>
      <c r="BVO437" s="227"/>
      <c r="BVP437" s="227"/>
      <c r="BVQ437" s="227"/>
      <c r="BVR437" s="227"/>
      <c r="BVS437" s="227"/>
      <c r="BVT437" s="227"/>
      <c r="BVU437" s="227"/>
      <c r="BVV437" s="227"/>
      <c r="BVW437" s="227"/>
      <c r="BVX437" s="227"/>
      <c r="BVY437" s="227"/>
      <c r="BVZ437" s="227"/>
      <c r="BWA437" s="227"/>
      <c r="BWB437" s="227"/>
      <c r="BWC437" s="227"/>
      <c r="BWD437" s="227"/>
      <c r="BWE437" s="227"/>
      <c r="BWF437" s="227"/>
      <c r="BWG437" s="227"/>
      <c r="BWH437" s="227"/>
      <c r="BWI437" s="227"/>
      <c r="BWJ437" s="227"/>
      <c r="BWK437" s="227"/>
      <c r="BWL437" s="227"/>
      <c r="BWM437" s="227"/>
      <c r="BWN437" s="227"/>
      <c r="BWO437" s="227"/>
      <c r="BWP437" s="227"/>
      <c r="BWQ437" s="227"/>
      <c r="BWR437" s="227"/>
      <c r="BWS437" s="227"/>
      <c r="BWT437" s="227"/>
      <c r="BWU437" s="227"/>
      <c r="BWV437" s="227"/>
      <c r="BWW437" s="227"/>
      <c r="BWX437" s="227"/>
      <c r="BWY437" s="227"/>
      <c r="BWZ437" s="227"/>
      <c r="BXA437" s="227"/>
      <c r="BXB437" s="227"/>
      <c r="BXC437" s="227"/>
      <c r="BXD437" s="227"/>
      <c r="BXE437" s="227"/>
      <c r="BXF437" s="227"/>
      <c r="BXG437" s="227"/>
      <c r="BXH437" s="227"/>
      <c r="BXI437" s="227"/>
      <c r="BXJ437" s="227"/>
      <c r="BXK437" s="227"/>
      <c r="BXL437" s="227"/>
      <c r="BXM437" s="227"/>
      <c r="BXN437" s="227"/>
      <c r="BXO437" s="227"/>
      <c r="BXP437" s="227"/>
      <c r="BXQ437" s="227"/>
      <c r="BXR437" s="227"/>
      <c r="BXS437" s="227"/>
      <c r="BXT437" s="227"/>
      <c r="BXU437" s="227"/>
      <c r="BXV437" s="227"/>
      <c r="BXW437" s="227"/>
      <c r="BXX437" s="227"/>
      <c r="BXY437" s="227"/>
      <c r="BXZ437" s="227"/>
      <c r="BYA437" s="227"/>
      <c r="BYB437" s="227"/>
      <c r="BYC437" s="227"/>
      <c r="BYD437" s="227"/>
      <c r="BYE437" s="227"/>
      <c r="BYF437" s="227"/>
      <c r="BYG437" s="227"/>
      <c r="BYH437" s="227"/>
      <c r="BYI437" s="227"/>
      <c r="BYJ437" s="227"/>
      <c r="BYK437" s="227"/>
      <c r="BYL437" s="227"/>
      <c r="BYM437" s="227"/>
      <c r="BYN437" s="227"/>
      <c r="BYO437" s="227"/>
      <c r="BYP437" s="227"/>
      <c r="BYQ437" s="227"/>
      <c r="BYR437" s="227"/>
      <c r="BYS437" s="227"/>
      <c r="BYT437" s="227"/>
      <c r="BYU437" s="227"/>
      <c r="BYV437" s="227"/>
      <c r="BYW437" s="227"/>
      <c r="BYX437" s="227"/>
      <c r="BYY437" s="227"/>
      <c r="BYZ437" s="227"/>
      <c r="BZA437" s="227"/>
      <c r="BZB437" s="227"/>
      <c r="BZC437" s="227"/>
      <c r="BZD437" s="227"/>
      <c r="BZE437" s="227"/>
      <c r="BZF437" s="227"/>
      <c r="BZG437" s="227"/>
      <c r="BZH437" s="227"/>
      <c r="BZI437" s="227"/>
      <c r="BZJ437" s="227"/>
      <c r="BZK437" s="227"/>
      <c r="BZL437" s="227"/>
      <c r="BZM437" s="227"/>
      <c r="BZN437" s="227"/>
      <c r="BZO437" s="227"/>
      <c r="BZP437" s="227"/>
      <c r="BZQ437" s="227"/>
      <c r="BZR437" s="227"/>
      <c r="BZS437" s="227"/>
      <c r="BZT437" s="227"/>
      <c r="BZU437" s="227"/>
      <c r="BZV437" s="227"/>
      <c r="BZW437" s="227"/>
      <c r="BZX437" s="227"/>
      <c r="BZY437" s="227"/>
      <c r="BZZ437" s="227"/>
      <c r="CAA437" s="227"/>
      <c r="CAB437" s="227"/>
      <c r="CAC437" s="227"/>
      <c r="CAD437" s="227"/>
      <c r="CAE437" s="227"/>
      <c r="CAF437" s="227"/>
      <c r="CAG437" s="227"/>
      <c r="CAH437" s="227"/>
      <c r="CAI437" s="227"/>
      <c r="CAJ437" s="227"/>
      <c r="CAK437" s="227"/>
      <c r="CAL437" s="227"/>
      <c r="CAM437" s="227"/>
      <c r="CAN437" s="227"/>
      <c r="CAO437" s="227"/>
      <c r="CAP437" s="227"/>
      <c r="CAQ437" s="227"/>
      <c r="CAR437" s="227"/>
      <c r="CAS437" s="227"/>
      <c r="CAT437" s="227"/>
      <c r="CAU437" s="227"/>
      <c r="CAV437" s="227"/>
      <c r="CAW437" s="227"/>
      <c r="CAX437" s="227"/>
      <c r="CAY437" s="227"/>
      <c r="CAZ437" s="227"/>
      <c r="CBA437" s="227"/>
      <c r="CBB437" s="227"/>
      <c r="CBC437" s="227"/>
      <c r="CBD437" s="227"/>
      <c r="CBE437" s="227"/>
      <c r="CBF437" s="227"/>
      <c r="CBG437" s="227"/>
      <c r="CBH437" s="227"/>
      <c r="CBI437" s="227"/>
      <c r="CBJ437" s="227"/>
      <c r="CBK437" s="227"/>
      <c r="CBL437" s="227"/>
      <c r="CBM437" s="227"/>
      <c r="CBN437" s="227"/>
      <c r="CBO437" s="227"/>
      <c r="CBP437" s="227"/>
      <c r="CBQ437" s="227"/>
      <c r="CBR437" s="227"/>
      <c r="CBS437" s="227"/>
      <c r="CBT437" s="227"/>
      <c r="CBU437" s="227"/>
      <c r="CBV437" s="227"/>
      <c r="CBW437" s="227"/>
      <c r="CBX437" s="227"/>
      <c r="CBY437" s="227"/>
      <c r="CBZ437" s="227"/>
      <c r="CCA437" s="227"/>
      <c r="CCB437" s="227"/>
      <c r="CCC437" s="227"/>
      <c r="CCD437" s="227"/>
      <c r="CCE437" s="227"/>
      <c r="CCF437" s="227"/>
      <c r="CCG437" s="227"/>
      <c r="CCH437" s="227"/>
      <c r="CCI437" s="227"/>
      <c r="CCJ437" s="227"/>
      <c r="CCK437" s="227"/>
      <c r="CCL437" s="227"/>
      <c r="CCM437" s="227"/>
      <c r="CCN437" s="227"/>
      <c r="CCO437" s="227"/>
      <c r="CCP437" s="227"/>
      <c r="CCQ437" s="227"/>
      <c r="CCR437" s="227"/>
      <c r="CCS437" s="227"/>
      <c r="CCT437" s="227"/>
      <c r="CCU437" s="227"/>
      <c r="CCV437" s="227"/>
      <c r="CCW437" s="227"/>
      <c r="CCX437" s="227"/>
      <c r="CCY437" s="227"/>
      <c r="CCZ437" s="227"/>
      <c r="CDA437" s="227"/>
      <c r="CDB437" s="227"/>
      <c r="CDC437" s="227"/>
      <c r="CDD437" s="227"/>
      <c r="CDE437" s="227"/>
      <c r="CDF437" s="227"/>
      <c r="CDG437" s="227"/>
      <c r="CDH437" s="227"/>
      <c r="CDI437" s="227"/>
      <c r="CDJ437" s="227"/>
      <c r="CDK437" s="227"/>
      <c r="CDL437" s="227"/>
      <c r="CDM437" s="227"/>
      <c r="CDN437" s="227"/>
      <c r="CDO437" s="227"/>
      <c r="CDP437" s="227"/>
      <c r="CDQ437" s="227"/>
      <c r="CDR437" s="227"/>
      <c r="CDS437" s="227"/>
      <c r="CDT437" s="227"/>
      <c r="CDU437" s="227"/>
      <c r="CDV437" s="227"/>
      <c r="CDW437" s="227"/>
      <c r="CDX437" s="227"/>
      <c r="CDY437" s="227"/>
      <c r="CDZ437" s="227"/>
      <c r="CEA437" s="227"/>
      <c r="CEB437" s="227"/>
      <c r="CEC437" s="227"/>
      <c r="CED437" s="227"/>
      <c r="CEE437" s="227"/>
      <c r="CEF437" s="227"/>
      <c r="CEG437" s="227"/>
      <c r="CEH437" s="227"/>
      <c r="CEI437" s="227"/>
      <c r="CEJ437" s="227"/>
      <c r="CEK437" s="227"/>
      <c r="CEL437" s="227"/>
      <c r="CEM437" s="227"/>
      <c r="CEN437" s="227"/>
      <c r="CEO437" s="227"/>
      <c r="CEP437" s="227"/>
      <c r="CEQ437" s="227"/>
      <c r="CER437" s="227"/>
      <c r="CES437" s="227"/>
      <c r="CET437" s="227"/>
      <c r="CEU437" s="227"/>
      <c r="CEV437" s="227"/>
      <c r="CEW437" s="227"/>
      <c r="CEX437" s="227"/>
      <c r="CEY437" s="227"/>
      <c r="CEZ437" s="227"/>
      <c r="CFA437" s="227"/>
      <c r="CFB437" s="227"/>
      <c r="CFC437" s="227"/>
      <c r="CFD437" s="227"/>
      <c r="CFE437" s="227"/>
      <c r="CFF437" s="227"/>
      <c r="CFG437" s="227"/>
      <c r="CFH437" s="227"/>
      <c r="CFI437" s="227"/>
      <c r="CFJ437" s="227"/>
      <c r="CFK437" s="227"/>
      <c r="CFL437" s="227"/>
      <c r="CFM437" s="227"/>
      <c r="CFN437" s="227"/>
      <c r="CFO437" s="227"/>
      <c r="CFP437" s="227"/>
      <c r="CFQ437" s="227"/>
      <c r="CFR437" s="227"/>
      <c r="CFS437" s="227"/>
      <c r="CFT437" s="227"/>
      <c r="CFU437" s="227"/>
      <c r="CFV437" s="227"/>
      <c r="CFW437" s="227"/>
      <c r="CFX437" s="227"/>
      <c r="CFY437" s="227"/>
      <c r="CFZ437" s="227"/>
      <c r="CGA437" s="227"/>
      <c r="CGB437" s="227"/>
      <c r="CGC437" s="227"/>
      <c r="CGD437" s="227"/>
      <c r="CGE437" s="227"/>
      <c r="CGF437" s="227"/>
      <c r="CGG437" s="227"/>
      <c r="CGH437" s="227"/>
      <c r="CGI437" s="227"/>
      <c r="CGJ437" s="227"/>
      <c r="CGK437" s="227"/>
      <c r="CGL437" s="227"/>
      <c r="CGM437" s="227"/>
      <c r="CGN437" s="227"/>
      <c r="CGO437" s="227"/>
      <c r="CGP437" s="227"/>
      <c r="CGQ437" s="227"/>
      <c r="CGR437" s="227"/>
      <c r="CGS437" s="227"/>
      <c r="CGT437" s="227"/>
      <c r="CGU437" s="227"/>
      <c r="CGV437" s="227"/>
      <c r="CGW437" s="227"/>
      <c r="CGX437" s="227"/>
      <c r="CGY437" s="227"/>
      <c r="CGZ437" s="227"/>
      <c r="CHA437" s="227"/>
      <c r="CHB437" s="227"/>
      <c r="CHC437" s="227"/>
      <c r="CHD437" s="227"/>
      <c r="CHE437" s="227"/>
      <c r="CHF437" s="227"/>
      <c r="CHG437" s="227"/>
      <c r="CHH437" s="227"/>
      <c r="CHI437" s="227"/>
      <c r="CHJ437" s="227"/>
      <c r="CHK437" s="227"/>
      <c r="CHL437" s="227"/>
      <c r="CHM437" s="227"/>
      <c r="CHN437" s="227"/>
      <c r="CHO437" s="227"/>
      <c r="CHP437" s="227"/>
      <c r="CHQ437" s="227"/>
      <c r="CHR437" s="227"/>
      <c r="CHS437" s="227"/>
      <c r="CHT437" s="227"/>
      <c r="CHU437" s="227"/>
      <c r="CHV437" s="227"/>
      <c r="CHW437" s="227"/>
      <c r="CHX437" s="227"/>
      <c r="CHY437" s="227"/>
      <c r="CHZ437" s="227"/>
      <c r="CIA437" s="227"/>
      <c r="CIB437" s="227"/>
      <c r="CIC437" s="227"/>
      <c r="CID437" s="227"/>
      <c r="CIE437" s="227"/>
      <c r="CIF437" s="227"/>
      <c r="CIG437" s="227"/>
      <c r="CIH437" s="227"/>
      <c r="CII437" s="227"/>
      <c r="CIJ437" s="227"/>
      <c r="CIK437" s="227"/>
      <c r="CIL437" s="227"/>
      <c r="CIM437" s="227"/>
      <c r="CIN437" s="227"/>
      <c r="CIO437" s="227"/>
      <c r="CIP437" s="227"/>
      <c r="CIQ437" s="227"/>
      <c r="CIR437" s="227"/>
      <c r="CIS437" s="227"/>
      <c r="CIT437" s="227"/>
      <c r="CIU437" s="227"/>
      <c r="CIV437" s="227"/>
      <c r="CIW437" s="227"/>
      <c r="CIX437" s="227"/>
      <c r="CIY437" s="227"/>
      <c r="CIZ437" s="227"/>
      <c r="CJA437" s="227"/>
      <c r="CJB437" s="227"/>
      <c r="CJC437" s="227"/>
      <c r="CJD437" s="227"/>
      <c r="CJE437" s="227"/>
      <c r="CJF437" s="227"/>
      <c r="CJG437" s="227"/>
      <c r="CJH437" s="227"/>
      <c r="CJI437" s="227"/>
      <c r="CJJ437" s="227"/>
      <c r="CJK437" s="227"/>
      <c r="CJL437" s="227"/>
      <c r="CJM437" s="227"/>
      <c r="CJN437" s="227"/>
      <c r="CJO437" s="227"/>
      <c r="CJP437" s="227"/>
      <c r="CJQ437" s="227"/>
      <c r="CJR437" s="227"/>
      <c r="CJS437" s="227"/>
      <c r="CJT437" s="227"/>
      <c r="CJU437" s="227"/>
      <c r="CJV437" s="227"/>
      <c r="CJW437" s="227"/>
      <c r="CJX437" s="227"/>
      <c r="CJY437" s="227"/>
      <c r="CJZ437" s="227"/>
      <c r="CKA437" s="227"/>
      <c r="CKB437" s="227"/>
      <c r="CKC437" s="227"/>
      <c r="CKD437" s="227"/>
      <c r="CKE437" s="227"/>
      <c r="CKF437" s="227"/>
      <c r="CKG437" s="227"/>
      <c r="CKH437" s="227"/>
      <c r="CKI437" s="227"/>
      <c r="CKJ437" s="227"/>
      <c r="CKK437" s="227"/>
      <c r="CKL437" s="227"/>
      <c r="CKM437" s="227"/>
      <c r="CKN437" s="227"/>
      <c r="CKO437" s="227"/>
      <c r="CKP437" s="227"/>
      <c r="CKQ437" s="227"/>
      <c r="CKR437" s="227"/>
      <c r="CKS437" s="227"/>
      <c r="CKT437" s="227"/>
      <c r="CKU437" s="227"/>
      <c r="CKV437" s="227"/>
      <c r="CKW437" s="227"/>
      <c r="CKX437" s="227"/>
      <c r="CKY437" s="227"/>
      <c r="CKZ437" s="227"/>
      <c r="CLA437" s="227"/>
      <c r="CLB437" s="227"/>
      <c r="CLC437" s="227"/>
      <c r="CLD437" s="227"/>
      <c r="CLE437" s="227"/>
      <c r="CLF437" s="227"/>
      <c r="CLG437" s="227"/>
      <c r="CLH437" s="227"/>
      <c r="CLI437" s="227"/>
      <c r="CLJ437" s="227"/>
      <c r="CLK437" s="227"/>
      <c r="CLL437" s="227"/>
      <c r="CLM437" s="227"/>
      <c r="CLN437" s="227"/>
      <c r="CLO437" s="227"/>
      <c r="CLP437" s="227"/>
      <c r="CLQ437" s="227"/>
      <c r="CLR437" s="227"/>
      <c r="CLS437" s="227"/>
      <c r="CLT437" s="227"/>
      <c r="CLU437" s="227"/>
      <c r="CLV437" s="227"/>
      <c r="CLW437" s="227"/>
      <c r="CLX437" s="227"/>
      <c r="CLY437" s="227"/>
      <c r="CLZ437" s="227"/>
      <c r="CMA437" s="227"/>
      <c r="CMB437" s="227"/>
      <c r="CMC437" s="227"/>
      <c r="CMD437" s="227"/>
      <c r="CME437" s="227"/>
      <c r="CMF437" s="227"/>
      <c r="CMG437" s="227"/>
      <c r="CMH437" s="227"/>
      <c r="CMI437" s="227"/>
      <c r="CMJ437" s="227"/>
      <c r="CMK437" s="227"/>
      <c r="CML437" s="227"/>
      <c r="CMM437" s="227"/>
      <c r="CMN437" s="227"/>
      <c r="CMO437" s="227"/>
      <c r="CMP437" s="227"/>
      <c r="CMQ437" s="227"/>
      <c r="CMR437" s="227"/>
      <c r="CMS437" s="227"/>
      <c r="CMT437" s="227"/>
      <c r="CMU437" s="227"/>
      <c r="CMV437" s="227"/>
      <c r="CMW437" s="227"/>
      <c r="CMX437" s="227"/>
      <c r="CMY437" s="227"/>
      <c r="CMZ437" s="227"/>
      <c r="CNA437" s="227"/>
      <c r="CNB437" s="227"/>
      <c r="CNC437" s="227"/>
      <c r="CND437" s="227"/>
      <c r="CNE437" s="227"/>
      <c r="CNF437" s="227"/>
      <c r="CNG437" s="227"/>
      <c r="CNH437" s="227"/>
      <c r="CNI437" s="227"/>
      <c r="CNJ437" s="227"/>
      <c r="CNK437" s="227"/>
      <c r="CNL437" s="227"/>
      <c r="CNM437" s="227"/>
      <c r="CNN437" s="227"/>
      <c r="CNO437" s="227"/>
      <c r="CNP437" s="227"/>
      <c r="CNQ437" s="227"/>
      <c r="CNR437" s="227"/>
      <c r="CNS437" s="227"/>
      <c r="CNT437" s="227"/>
      <c r="CNU437" s="227"/>
      <c r="CNV437" s="227"/>
      <c r="CNW437" s="227"/>
      <c r="CNX437" s="227"/>
      <c r="CNY437" s="227"/>
      <c r="CNZ437" s="227"/>
      <c r="COA437" s="227"/>
      <c r="COB437" s="227"/>
      <c r="COC437" s="227"/>
      <c r="COD437" s="227"/>
      <c r="COE437" s="227"/>
      <c r="COF437" s="227"/>
      <c r="COG437" s="227"/>
      <c r="COH437" s="227"/>
      <c r="COI437" s="227"/>
      <c r="COJ437" s="227"/>
      <c r="COK437" s="227"/>
      <c r="COL437" s="227"/>
      <c r="COM437" s="227"/>
      <c r="CON437" s="227"/>
      <c r="COO437" s="227"/>
      <c r="COP437" s="227"/>
      <c r="COQ437" s="227"/>
      <c r="COR437" s="227"/>
      <c r="COS437" s="227"/>
      <c r="COT437" s="227"/>
      <c r="COU437" s="227"/>
      <c r="COV437" s="227"/>
      <c r="COW437" s="227"/>
      <c r="COX437" s="227"/>
      <c r="COY437" s="227"/>
      <c r="COZ437" s="227"/>
      <c r="CPA437" s="227"/>
      <c r="CPB437" s="227"/>
      <c r="CPC437" s="227"/>
      <c r="CPD437" s="227"/>
      <c r="CPE437" s="227"/>
      <c r="CPF437" s="227"/>
      <c r="CPG437" s="227"/>
      <c r="CPH437" s="227"/>
      <c r="CPI437" s="227"/>
      <c r="CPJ437" s="227"/>
      <c r="CPK437" s="227"/>
      <c r="CPL437" s="227"/>
      <c r="CPM437" s="227"/>
      <c r="CPN437" s="227"/>
      <c r="CPO437" s="227"/>
      <c r="CPP437" s="227"/>
      <c r="CPQ437" s="227"/>
      <c r="CPR437" s="227"/>
      <c r="CPS437" s="227"/>
      <c r="CPT437" s="227"/>
      <c r="CPU437" s="227"/>
      <c r="CPV437" s="227"/>
      <c r="CPW437" s="227"/>
      <c r="CPX437" s="227"/>
      <c r="CPY437" s="227"/>
      <c r="CPZ437" s="227"/>
      <c r="CQA437" s="227"/>
      <c r="CQB437" s="227"/>
      <c r="CQC437" s="227"/>
      <c r="CQD437" s="227"/>
      <c r="CQE437" s="227"/>
      <c r="CQF437" s="227"/>
      <c r="CQG437" s="227"/>
      <c r="CQH437" s="227"/>
      <c r="CQI437" s="227"/>
      <c r="CQJ437" s="227"/>
      <c r="CQK437" s="227"/>
      <c r="CQL437" s="227"/>
      <c r="CQM437" s="227"/>
      <c r="CQN437" s="227"/>
      <c r="CQO437" s="227"/>
      <c r="CQP437" s="227"/>
      <c r="CQQ437" s="227"/>
      <c r="CQR437" s="227"/>
      <c r="CQS437" s="227"/>
      <c r="CQT437" s="227"/>
      <c r="CQU437" s="227"/>
      <c r="CQV437" s="227"/>
      <c r="CQW437" s="227"/>
      <c r="CQX437" s="227"/>
      <c r="CQY437" s="227"/>
      <c r="CQZ437" s="227"/>
      <c r="CRA437" s="227"/>
      <c r="CRB437" s="227"/>
      <c r="CRC437" s="227"/>
      <c r="CRD437" s="227"/>
      <c r="CRE437" s="227"/>
      <c r="CRF437" s="227"/>
      <c r="CRG437" s="227"/>
      <c r="CRH437" s="227"/>
      <c r="CRI437" s="227"/>
      <c r="CRJ437" s="227"/>
      <c r="CRK437" s="227"/>
      <c r="CRL437" s="227"/>
      <c r="CRM437" s="227"/>
      <c r="CRN437" s="227"/>
      <c r="CRO437" s="227"/>
      <c r="CRP437" s="227"/>
      <c r="CRQ437" s="227"/>
      <c r="CRR437" s="227"/>
      <c r="CRS437" s="227"/>
      <c r="CRT437" s="227"/>
      <c r="CRU437" s="227"/>
      <c r="CRV437" s="227"/>
      <c r="CRW437" s="227"/>
      <c r="CRX437" s="227"/>
      <c r="CRY437" s="227"/>
      <c r="CRZ437" s="227"/>
      <c r="CSA437" s="227"/>
      <c r="CSB437" s="227"/>
      <c r="CSC437" s="227"/>
      <c r="CSD437" s="227"/>
      <c r="CSE437" s="227"/>
      <c r="CSF437" s="227"/>
      <c r="CSG437" s="227"/>
      <c r="CSH437" s="227"/>
      <c r="CSI437" s="227"/>
      <c r="CSJ437" s="227"/>
      <c r="CSK437" s="227"/>
      <c r="CSL437" s="227"/>
      <c r="CSM437" s="227"/>
      <c r="CSN437" s="227"/>
      <c r="CSO437" s="227"/>
      <c r="CSP437" s="227"/>
      <c r="CSQ437" s="227"/>
      <c r="CSR437" s="227"/>
      <c r="CSS437" s="227"/>
      <c r="CST437" s="227"/>
      <c r="CSU437" s="227"/>
      <c r="CSV437" s="227"/>
      <c r="CSW437" s="227"/>
      <c r="CSX437" s="227"/>
      <c r="CSY437" s="227"/>
      <c r="CSZ437" s="227"/>
      <c r="CTA437" s="227"/>
      <c r="CTB437" s="227"/>
      <c r="CTC437" s="227"/>
      <c r="CTD437" s="227"/>
      <c r="CTE437" s="227"/>
      <c r="CTF437" s="227"/>
      <c r="CTG437" s="227"/>
      <c r="CTH437" s="227"/>
      <c r="CTI437" s="227"/>
      <c r="CTJ437" s="227"/>
      <c r="CTK437" s="227"/>
      <c r="CTL437" s="227"/>
      <c r="CTM437" s="227"/>
      <c r="CTN437" s="227"/>
      <c r="CTO437" s="227"/>
      <c r="CTP437" s="227"/>
      <c r="CTQ437" s="227"/>
      <c r="CTR437" s="227"/>
      <c r="CTS437" s="227"/>
      <c r="CTT437" s="227"/>
      <c r="CTU437" s="227"/>
      <c r="CTV437" s="227"/>
      <c r="CTW437" s="227"/>
      <c r="CTX437" s="227"/>
      <c r="CTY437" s="227"/>
      <c r="CTZ437" s="227"/>
      <c r="CUA437" s="227"/>
      <c r="CUB437" s="227"/>
      <c r="CUC437" s="227"/>
      <c r="CUD437" s="227"/>
      <c r="CUE437" s="227"/>
      <c r="CUF437" s="227"/>
      <c r="CUG437" s="227"/>
      <c r="CUH437" s="227"/>
      <c r="CUI437" s="227"/>
      <c r="CUJ437" s="227"/>
      <c r="CUK437" s="227"/>
      <c r="CUL437" s="227"/>
      <c r="CUM437" s="227"/>
      <c r="CUN437" s="227"/>
      <c r="CUO437" s="227"/>
      <c r="CUP437" s="227"/>
      <c r="CUQ437" s="227"/>
      <c r="CUR437" s="227"/>
      <c r="CUS437" s="227"/>
      <c r="CUT437" s="227"/>
      <c r="CUU437" s="227"/>
      <c r="CUV437" s="227"/>
      <c r="CUW437" s="227"/>
      <c r="CUX437" s="227"/>
      <c r="CUY437" s="227"/>
      <c r="CUZ437" s="227"/>
      <c r="CVA437" s="227"/>
      <c r="CVB437" s="227"/>
      <c r="CVC437" s="227"/>
      <c r="CVD437" s="227"/>
      <c r="CVE437" s="227"/>
      <c r="CVF437" s="227"/>
      <c r="CVG437" s="227"/>
      <c r="CVH437" s="227"/>
      <c r="CVI437" s="227"/>
      <c r="CVJ437" s="227"/>
      <c r="CVK437" s="227"/>
      <c r="CVL437" s="227"/>
      <c r="CVM437" s="227"/>
      <c r="CVN437" s="227"/>
      <c r="CVO437" s="227"/>
      <c r="CVP437" s="227"/>
      <c r="CVQ437" s="227"/>
      <c r="CVR437" s="227"/>
      <c r="CVS437" s="227"/>
      <c r="CVT437" s="227"/>
      <c r="CVU437" s="227"/>
      <c r="CVV437" s="227"/>
      <c r="CVW437" s="227"/>
      <c r="CVX437" s="227"/>
      <c r="CVY437" s="227"/>
      <c r="CVZ437" s="227"/>
      <c r="CWA437" s="227"/>
      <c r="CWB437" s="227"/>
      <c r="CWC437" s="227"/>
      <c r="CWD437" s="227"/>
      <c r="CWE437" s="227"/>
      <c r="CWF437" s="227"/>
      <c r="CWG437" s="227"/>
      <c r="CWH437" s="227"/>
      <c r="CWI437" s="227"/>
      <c r="CWJ437" s="227"/>
      <c r="CWK437" s="227"/>
      <c r="CWL437" s="227"/>
      <c r="CWM437" s="227"/>
      <c r="CWN437" s="227"/>
      <c r="CWO437" s="227"/>
      <c r="CWP437" s="227"/>
      <c r="CWQ437" s="227"/>
      <c r="CWR437" s="227"/>
      <c r="CWS437" s="227"/>
      <c r="CWT437" s="227"/>
      <c r="CWU437" s="227"/>
      <c r="CWV437" s="227"/>
      <c r="CWW437" s="227"/>
      <c r="CWX437" s="227"/>
      <c r="CWY437" s="227"/>
      <c r="CWZ437" s="227"/>
      <c r="CXA437" s="227"/>
      <c r="CXB437" s="227"/>
      <c r="CXC437" s="227"/>
      <c r="CXD437" s="227"/>
      <c r="CXE437" s="227"/>
      <c r="CXF437" s="227"/>
      <c r="CXG437" s="227"/>
      <c r="CXH437" s="227"/>
      <c r="CXI437" s="227"/>
      <c r="CXJ437" s="227"/>
      <c r="CXK437" s="227"/>
      <c r="CXL437" s="227"/>
      <c r="CXM437" s="227"/>
      <c r="CXN437" s="227"/>
      <c r="CXO437" s="227"/>
      <c r="CXP437" s="227"/>
      <c r="CXQ437" s="227"/>
      <c r="CXR437" s="227"/>
      <c r="CXS437" s="227"/>
      <c r="CXT437" s="227"/>
      <c r="CXU437" s="227"/>
      <c r="CXV437" s="227"/>
      <c r="CXW437" s="227"/>
      <c r="CXX437" s="227"/>
      <c r="CXY437" s="227"/>
      <c r="CXZ437" s="227"/>
      <c r="CYA437" s="227"/>
      <c r="CYB437" s="227"/>
      <c r="CYC437" s="227"/>
      <c r="CYD437" s="227"/>
      <c r="CYE437" s="227"/>
      <c r="CYF437" s="227"/>
      <c r="CYG437" s="227"/>
      <c r="CYH437" s="227"/>
      <c r="CYI437" s="227"/>
      <c r="CYJ437" s="227"/>
      <c r="CYK437" s="227"/>
      <c r="CYL437" s="227"/>
      <c r="CYM437" s="227"/>
      <c r="CYN437" s="227"/>
      <c r="CYO437" s="227"/>
      <c r="CYP437" s="227"/>
      <c r="CYQ437" s="227"/>
      <c r="CYR437" s="227"/>
      <c r="CYS437" s="227"/>
      <c r="CYT437" s="227"/>
      <c r="CYU437" s="227"/>
      <c r="CYV437" s="227"/>
      <c r="CYW437" s="227"/>
      <c r="CYX437" s="227"/>
      <c r="CYY437" s="227"/>
      <c r="CYZ437" s="227"/>
      <c r="CZA437" s="227"/>
      <c r="CZB437" s="227"/>
      <c r="CZC437" s="227"/>
      <c r="CZD437" s="227"/>
      <c r="CZE437" s="227"/>
      <c r="CZF437" s="227"/>
      <c r="CZG437" s="227"/>
      <c r="CZH437" s="227"/>
      <c r="CZI437" s="227"/>
      <c r="CZJ437" s="227"/>
      <c r="CZK437" s="227"/>
      <c r="CZL437" s="227"/>
      <c r="CZM437" s="227"/>
      <c r="CZN437" s="227"/>
      <c r="CZO437" s="227"/>
      <c r="CZP437" s="227"/>
      <c r="CZQ437" s="227"/>
      <c r="CZR437" s="227"/>
      <c r="CZS437" s="227"/>
      <c r="CZT437" s="227"/>
      <c r="CZU437" s="227"/>
      <c r="CZV437" s="227"/>
      <c r="CZW437" s="227"/>
      <c r="CZX437" s="227"/>
      <c r="CZY437" s="227"/>
      <c r="CZZ437" s="227"/>
      <c r="DAA437" s="227"/>
      <c r="DAB437" s="227"/>
      <c r="DAC437" s="227"/>
      <c r="DAD437" s="227"/>
      <c r="DAE437" s="227"/>
      <c r="DAF437" s="227"/>
      <c r="DAG437" s="227"/>
      <c r="DAH437" s="227"/>
      <c r="DAI437" s="227"/>
      <c r="DAJ437" s="227"/>
      <c r="DAK437" s="227"/>
      <c r="DAL437" s="227"/>
      <c r="DAM437" s="227"/>
      <c r="DAN437" s="227"/>
      <c r="DAO437" s="227"/>
      <c r="DAP437" s="227"/>
      <c r="DAQ437" s="227"/>
      <c r="DAR437" s="227"/>
      <c r="DAS437" s="227"/>
      <c r="DAT437" s="227"/>
      <c r="DAU437" s="227"/>
      <c r="DAV437" s="227"/>
      <c r="DAW437" s="227"/>
      <c r="DAX437" s="227"/>
      <c r="DAY437" s="227"/>
      <c r="DAZ437" s="227"/>
      <c r="DBA437" s="227"/>
      <c r="DBB437" s="227"/>
      <c r="DBC437" s="227"/>
      <c r="DBD437" s="227"/>
      <c r="DBE437" s="227"/>
      <c r="DBF437" s="227"/>
      <c r="DBG437" s="227"/>
      <c r="DBH437" s="227"/>
      <c r="DBI437" s="227"/>
      <c r="DBJ437" s="227"/>
      <c r="DBK437" s="227"/>
      <c r="DBL437" s="227"/>
      <c r="DBM437" s="227"/>
      <c r="DBN437" s="227"/>
      <c r="DBO437" s="227"/>
      <c r="DBP437" s="227"/>
      <c r="DBQ437" s="227"/>
      <c r="DBR437" s="227"/>
      <c r="DBS437" s="227"/>
      <c r="DBT437" s="227"/>
      <c r="DBU437" s="227"/>
      <c r="DBV437" s="227"/>
      <c r="DBW437" s="227"/>
      <c r="DBX437" s="227"/>
      <c r="DBY437" s="227"/>
      <c r="DBZ437" s="227"/>
      <c r="DCA437" s="227"/>
      <c r="DCB437" s="227"/>
      <c r="DCC437" s="227"/>
      <c r="DCD437" s="227"/>
      <c r="DCE437" s="227"/>
      <c r="DCF437" s="227"/>
      <c r="DCG437" s="227"/>
      <c r="DCH437" s="227"/>
      <c r="DCI437" s="227"/>
      <c r="DCJ437" s="227"/>
      <c r="DCK437" s="227"/>
      <c r="DCL437" s="227"/>
      <c r="DCM437" s="227"/>
      <c r="DCN437" s="227"/>
      <c r="DCO437" s="227"/>
      <c r="DCP437" s="227"/>
      <c r="DCQ437" s="227"/>
      <c r="DCR437" s="227"/>
      <c r="DCS437" s="227"/>
      <c r="DCT437" s="227"/>
      <c r="DCU437" s="227"/>
      <c r="DCV437" s="227"/>
      <c r="DCW437" s="227"/>
      <c r="DCX437" s="227"/>
      <c r="DCY437" s="227"/>
      <c r="DCZ437" s="227"/>
      <c r="DDA437" s="227"/>
      <c r="DDB437" s="227"/>
      <c r="DDC437" s="227"/>
      <c r="DDD437" s="227"/>
      <c r="DDE437" s="227"/>
      <c r="DDF437" s="227"/>
      <c r="DDG437" s="227"/>
      <c r="DDH437" s="227"/>
      <c r="DDI437" s="227"/>
      <c r="DDJ437" s="227"/>
      <c r="DDK437" s="227"/>
      <c r="DDL437" s="227"/>
      <c r="DDM437" s="227"/>
      <c r="DDN437" s="227"/>
      <c r="DDO437" s="227"/>
      <c r="DDP437" s="227"/>
      <c r="DDQ437" s="227"/>
      <c r="DDR437" s="227"/>
      <c r="DDS437" s="227"/>
      <c r="DDT437" s="227"/>
      <c r="DDU437" s="227"/>
      <c r="DDV437" s="227"/>
      <c r="DDW437" s="227"/>
      <c r="DDX437" s="227"/>
      <c r="DDY437" s="227"/>
      <c r="DDZ437" s="227"/>
      <c r="DEA437" s="227"/>
      <c r="DEB437" s="227"/>
      <c r="DEC437" s="227"/>
      <c r="DED437" s="227"/>
      <c r="DEE437" s="227"/>
      <c r="DEF437" s="227"/>
      <c r="DEG437" s="227"/>
      <c r="DEH437" s="227"/>
      <c r="DEI437" s="227"/>
      <c r="DEJ437" s="227"/>
      <c r="DEK437" s="227"/>
      <c r="DEL437" s="227"/>
      <c r="DEM437" s="227"/>
      <c r="DEN437" s="227"/>
      <c r="DEO437" s="227"/>
      <c r="DEP437" s="227"/>
      <c r="DEQ437" s="227"/>
      <c r="DER437" s="227"/>
      <c r="DES437" s="227"/>
      <c r="DET437" s="227"/>
      <c r="DEU437" s="227"/>
      <c r="DEV437" s="227"/>
      <c r="DEW437" s="227"/>
      <c r="DEX437" s="227"/>
      <c r="DEY437" s="227"/>
      <c r="DEZ437" s="227"/>
      <c r="DFA437" s="227"/>
      <c r="DFB437" s="227"/>
      <c r="DFC437" s="227"/>
      <c r="DFD437" s="227"/>
      <c r="DFE437" s="227"/>
      <c r="DFF437" s="227"/>
      <c r="DFG437" s="227"/>
      <c r="DFH437" s="227"/>
      <c r="DFI437" s="227"/>
      <c r="DFJ437" s="227"/>
      <c r="DFK437" s="227"/>
      <c r="DFL437" s="227"/>
      <c r="DFM437" s="227"/>
      <c r="DFN437" s="227"/>
      <c r="DFO437" s="227"/>
      <c r="DFP437" s="227"/>
      <c r="DFQ437" s="227"/>
      <c r="DFR437" s="227"/>
      <c r="DFS437" s="227"/>
      <c r="DFT437" s="227"/>
      <c r="DFU437" s="227"/>
      <c r="DFV437" s="227"/>
      <c r="DFW437" s="227"/>
      <c r="DFX437" s="227"/>
      <c r="DFY437" s="227"/>
      <c r="DFZ437" s="227"/>
      <c r="DGA437" s="227"/>
      <c r="DGB437" s="227"/>
      <c r="DGC437" s="227"/>
      <c r="DGD437" s="227"/>
      <c r="DGE437" s="227"/>
      <c r="DGF437" s="227"/>
      <c r="DGG437" s="227"/>
      <c r="DGH437" s="227"/>
      <c r="DGI437" s="227"/>
      <c r="DGJ437" s="227"/>
      <c r="DGK437" s="227"/>
      <c r="DGL437" s="227"/>
      <c r="DGM437" s="227"/>
      <c r="DGN437" s="227"/>
      <c r="DGO437" s="227"/>
      <c r="DGP437" s="227"/>
      <c r="DGQ437" s="227"/>
      <c r="DGR437" s="227"/>
      <c r="DGS437" s="227"/>
      <c r="DGT437" s="227"/>
      <c r="DGU437" s="227"/>
      <c r="DGV437" s="227"/>
      <c r="DGW437" s="227"/>
      <c r="DGX437" s="227"/>
      <c r="DGY437" s="227"/>
      <c r="DGZ437" s="227"/>
      <c r="DHA437" s="227"/>
      <c r="DHB437" s="227"/>
      <c r="DHC437" s="227"/>
      <c r="DHD437" s="227"/>
      <c r="DHE437" s="227"/>
      <c r="DHF437" s="227"/>
      <c r="DHG437" s="227"/>
      <c r="DHH437" s="227"/>
      <c r="DHI437" s="227"/>
      <c r="DHJ437" s="227"/>
      <c r="DHK437" s="227"/>
      <c r="DHL437" s="227"/>
      <c r="DHM437" s="227"/>
      <c r="DHN437" s="227"/>
      <c r="DHO437" s="227"/>
      <c r="DHP437" s="227"/>
      <c r="DHQ437" s="227"/>
      <c r="DHR437" s="227"/>
      <c r="DHS437" s="227"/>
      <c r="DHT437" s="227"/>
      <c r="DHU437" s="227"/>
      <c r="DHV437" s="227"/>
      <c r="DHW437" s="227"/>
      <c r="DHX437" s="227"/>
      <c r="DHY437" s="227"/>
      <c r="DHZ437" s="227"/>
      <c r="DIA437" s="227"/>
      <c r="DIB437" s="227"/>
      <c r="DIC437" s="227"/>
      <c r="DID437" s="227"/>
      <c r="DIE437" s="227"/>
      <c r="DIF437" s="227"/>
      <c r="DIG437" s="227"/>
      <c r="DIH437" s="227"/>
      <c r="DII437" s="227"/>
      <c r="DIJ437" s="227"/>
      <c r="DIK437" s="227"/>
      <c r="DIL437" s="227"/>
      <c r="DIM437" s="227"/>
      <c r="DIN437" s="227"/>
      <c r="DIO437" s="227"/>
      <c r="DIP437" s="227"/>
      <c r="DIQ437" s="227"/>
      <c r="DIR437" s="227"/>
      <c r="DIS437" s="227"/>
      <c r="DIT437" s="227"/>
      <c r="DIU437" s="227"/>
      <c r="DIV437" s="227"/>
      <c r="DIW437" s="227"/>
      <c r="DIX437" s="227"/>
      <c r="DIY437" s="227"/>
      <c r="DIZ437" s="227"/>
      <c r="DJA437" s="227"/>
      <c r="DJB437" s="227"/>
      <c r="DJC437" s="227"/>
      <c r="DJD437" s="227"/>
      <c r="DJE437" s="227"/>
      <c r="DJF437" s="227"/>
      <c r="DJG437" s="227"/>
      <c r="DJH437" s="227"/>
      <c r="DJI437" s="227"/>
      <c r="DJJ437" s="227"/>
      <c r="DJK437" s="227"/>
      <c r="DJL437" s="227"/>
      <c r="DJM437" s="227"/>
      <c r="DJN437" s="227"/>
      <c r="DJO437" s="227"/>
      <c r="DJP437" s="227"/>
      <c r="DJQ437" s="227"/>
      <c r="DJR437" s="227"/>
      <c r="DJS437" s="227"/>
      <c r="DJT437" s="227"/>
      <c r="DJU437" s="227"/>
      <c r="DJV437" s="227"/>
      <c r="DJW437" s="227"/>
      <c r="DJX437" s="227"/>
      <c r="DJY437" s="227"/>
      <c r="DJZ437" s="227"/>
      <c r="DKA437" s="227"/>
      <c r="DKB437" s="227"/>
      <c r="DKC437" s="227"/>
      <c r="DKD437" s="227"/>
      <c r="DKE437" s="227"/>
      <c r="DKF437" s="227"/>
      <c r="DKG437" s="227"/>
      <c r="DKH437" s="227"/>
      <c r="DKI437" s="227"/>
      <c r="DKJ437" s="227"/>
      <c r="DKK437" s="227"/>
      <c r="DKL437" s="227"/>
      <c r="DKM437" s="227"/>
      <c r="DKN437" s="227"/>
      <c r="DKO437" s="227"/>
      <c r="DKP437" s="227"/>
      <c r="DKQ437" s="227"/>
      <c r="DKR437" s="227"/>
      <c r="DKS437" s="227"/>
      <c r="DKT437" s="227"/>
      <c r="DKU437" s="227"/>
      <c r="DKV437" s="227"/>
      <c r="DKW437" s="227"/>
      <c r="DKX437" s="227"/>
      <c r="DKY437" s="227"/>
      <c r="DKZ437" s="227"/>
      <c r="DLA437" s="227"/>
      <c r="DLB437" s="227"/>
      <c r="DLC437" s="227"/>
      <c r="DLD437" s="227"/>
      <c r="DLE437" s="227"/>
      <c r="DLF437" s="227"/>
      <c r="DLG437" s="227"/>
      <c r="DLH437" s="227"/>
      <c r="DLI437" s="227"/>
      <c r="DLJ437" s="227"/>
      <c r="DLK437" s="227"/>
      <c r="DLL437" s="227"/>
      <c r="DLM437" s="227"/>
      <c r="DLN437" s="227"/>
      <c r="DLO437" s="227"/>
      <c r="DLP437" s="227"/>
      <c r="DLQ437" s="227"/>
      <c r="DLR437" s="227"/>
      <c r="DLS437" s="227"/>
      <c r="DLT437" s="227"/>
      <c r="DLU437" s="227"/>
      <c r="DLV437" s="227"/>
      <c r="DLW437" s="227"/>
      <c r="DLX437" s="227"/>
      <c r="DLY437" s="227"/>
      <c r="DLZ437" s="227"/>
      <c r="DMA437" s="227"/>
      <c r="DMB437" s="227"/>
      <c r="DMC437" s="227"/>
      <c r="DMD437" s="227"/>
      <c r="DME437" s="227"/>
      <c r="DMF437" s="227"/>
      <c r="DMG437" s="227"/>
      <c r="DMH437" s="227"/>
      <c r="DMI437" s="227"/>
      <c r="DMJ437" s="227"/>
      <c r="DMK437" s="227"/>
      <c r="DML437" s="227"/>
      <c r="DMM437" s="227"/>
      <c r="DMN437" s="227"/>
      <c r="DMO437" s="227"/>
      <c r="DMP437" s="227"/>
      <c r="DMQ437" s="227"/>
      <c r="DMR437" s="227"/>
      <c r="DMS437" s="227"/>
      <c r="DMT437" s="227"/>
      <c r="DMU437" s="227"/>
      <c r="DMV437" s="227"/>
      <c r="DMW437" s="227"/>
      <c r="DMX437" s="227"/>
      <c r="DMY437" s="227"/>
      <c r="DMZ437" s="227"/>
      <c r="DNA437" s="227"/>
      <c r="DNB437" s="227"/>
      <c r="DNC437" s="227"/>
      <c r="DND437" s="227"/>
      <c r="DNE437" s="227"/>
      <c r="DNF437" s="227"/>
      <c r="DNG437" s="227"/>
      <c r="DNH437" s="227"/>
      <c r="DNI437" s="227"/>
      <c r="DNJ437" s="227"/>
      <c r="DNK437" s="227"/>
      <c r="DNL437" s="227"/>
      <c r="DNM437" s="227"/>
      <c r="DNN437" s="227"/>
      <c r="DNO437" s="227"/>
      <c r="DNP437" s="227"/>
      <c r="DNQ437" s="227"/>
      <c r="DNR437" s="227"/>
      <c r="DNS437" s="227"/>
      <c r="DNT437" s="227"/>
      <c r="DNU437" s="227"/>
      <c r="DNV437" s="227"/>
      <c r="DNW437" s="227"/>
      <c r="DNX437" s="227"/>
      <c r="DNY437" s="227"/>
      <c r="DNZ437" s="227"/>
      <c r="DOA437" s="227"/>
      <c r="DOB437" s="227"/>
      <c r="DOC437" s="227"/>
      <c r="DOD437" s="227"/>
      <c r="DOE437" s="227"/>
      <c r="DOF437" s="227"/>
      <c r="DOG437" s="227"/>
      <c r="DOH437" s="227"/>
      <c r="DOI437" s="227"/>
      <c r="DOJ437" s="227"/>
      <c r="DOK437" s="227"/>
      <c r="DOL437" s="227"/>
      <c r="DOM437" s="227"/>
      <c r="DON437" s="227"/>
      <c r="DOO437" s="227"/>
      <c r="DOP437" s="227"/>
      <c r="DOQ437" s="227"/>
      <c r="DOR437" s="227"/>
      <c r="DOS437" s="227"/>
      <c r="DOT437" s="227"/>
      <c r="DOU437" s="227"/>
      <c r="DOV437" s="227"/>
      <c r="DOW437" s="227"/>
      <c r="DOX437" s="227"/>
      <c r="DOY437" s="227"/>
      <c r="DOZ437" s="227"/>
      <c r="DPA437" s="227"/>
      <c r="DPB437" s="227"/>
      <c r="DPC437" s="227"/>
      <c r="DPD437" s="227"/>
      <c r="DPE437" s="227"/>
      <c r="DPF437" s="227"/>
      <c r="DPG437" s="227"/>
      <c r="DPH437" s="227"/>
      <c r="DPI437" s="227"/>
      <c r="DPJ437" s="227"/>
      <c r="DPK437" s="227"/>
      <c r="DPL437" s="227"/>
      <c r="DPM437" s="227"/>
      <c r="DPN437" s="227"/>
      <c r="DPO437" s="227"/>
      <c r="DPP437" s="227"/>
      <c r="DPQ437" s="227"/>
      <c r="DPR437" s="227"/>
      <c r="DPS437" s="227"/>
      <c r="DPT437" s="227"/>
      <c r="DPU437" s="227"/>
      <c r="DPV437" s="227"/>
      <c r="DPW437" s="227"/>
      <c r="DPX437" s="227"/>
      <c r="DPY437" s="227"/>
      <c r="DPZ437" s="227"/>
      <c r="DQA437" s="227"/>
      <c r="DQB437" s="227"/>
      <c r="DQC437" s="227"/>
      <c r="DQD437" s="227"/>
      <c r="DQE437" s="227"/>
      <c r="DQF437" s="227"/>
      <c r="DQG437" s="227"/>
      <c r="DQH437" s="227"/>
      <c r="DQI437" s="227"/>
      <c r="DQJ437" s="227"/>
      <c r="DQK437" s="227"/>
      <c r="DQL437" s="227"/>
      <c r="DQM437" s="227"/>
      <c r="DQN437" s="227"/>
      <c r="DQO437" s="227"/>
      <c r="DQP437" s="227"/>
      <c r="DQQ437" s="227"/>
      <c r="DQR437" s="227"/>
      <c r="DQS437" s="227"/>
      <c r="DQT437" s="227"/>
      <c r="DQU437" s="227"/>
      <c r="DQV437" s="227"/>
      <c r="DQW437" s="227"/>
      <c r="DQX437" s="227"/>
      <c r="DQY437" s="227"/>
      <c r="DQZ437" s="227"/>
      <c r="DRA437" s="227"/>
      <c r="DRB437" s="227"/>
      <c r="DRC437" s="227"/>
      <c r="DRD437" s="227"/>
      <c r="DRE437" s="227"/>
      <c r="DRF437" s="227"/>
      <c r="DRG437" s="227"/>
      <c r="DRH437" s="227"/>
      <c r="DRI437" s="227"/>
      <c r="DRJ437" s="227"/>
      <c r="DRK437" s="227"/>
      <c r="DRL437" s="227"/>
      <c r="DRM437" s="227"/>
      <c r="DRN437" s="227"/>
      <c r="DRO437" s="227"/>
      <c r="DRP437" s="227"/>
      <c r="DRQ437" s="227"/>
      <c r="DRR437" s="227"/>
      <c r="DRS437" s="227"/>
      <c r="DRT437" s="227"/>
      <c r="DRU437" s="227"/>
      <c r="DRV437" s="227"/>
      <c r="DRW437" s="227"/>
      <c r="DRX437" s="227"/>
      <c r="DRY437" s="227"/>
      <c r="DRZ437" s="227"/>
      <c r="DSA437" s="227"/>
      <c r="DSB437" s="227"/>
      <c r="DSC437" s="227"/>
      <c r="DSD437" s="227"/>
      <c r="DSE437" s="227"/>
      <c r="DSF437" s="227"/>
      <c r="DSG437" s="227"/>
      <c r="DSH437" s="227"/>
      <c r="DSI437" s="227"/>
      <c r="DSJ437" s="227"/>
      <c r="DSK437" s="227"/>
      <c r="DSL437" s="227"/>
      <c r="DSM437" s="227"/>
      <c r="DSN437" s="227"/>
      <c r="DSO437" s="227"/>
      <c r="DSP437" s="227"/>
      <c r="DSQ437" s="227"/>
      <c r="DSR437" s="227"/>
      <c r="DSS437" s="227"/>
      <c r="DST437" s="227"/>
      <c r="DSU437" s="227"/>
      <c r="DSV437" s="227"/>
      <c r="DSW437" s="227"/>
      <c r="DSX437" s="227"/>
      <c r="DSY437" s="227"/>
      <c r="DSZ437" s="227"/>
      <c r="DTA437" s="227"/>
      <c r="DTB437" s="227"/>
      <c r="DTC437" s="227"/>
      <c r="DTD437" s="227"/>
      <c r="DTE437" s="227"/>
      <c r="DTF437" s="227"/>
      <c r="DTG437" s="227"/>
      <c r="DTH437" s="227"/>
      <c r="DTI437" s="227"/>
      <c r="DTJ437" s="227"/>
      <c r="DTK437" s="227"/>
      <c r="DTL437" s="227"/>
      <c r="DTM437" s="227"/>
      <c r="DTN437" s="227"/>
      <c r="DTO437" s="227"/>
      <c r="DTP437" s="227"/>
      <c r="DTQ437" s="227"/>
      <c r="DTR437" s="227"/>
      <c r="DTS437" s="227"/>
      <c r="DTT437" s="227"/>
      <c r="DTU437" s="227"/>
      <c r="DTV437" s="227"/>
      <c r="DTW437" s="227"/>
      <c r="DTX437" s="227"/>
      <c r="DTY437" s="227"/>
      <c r="DTZ437" s="227"/>
      <c r="DUA437" s="227"/>
      <c r="DUB437" s="227"/>
      <c r="DUC437" s="227"/>
      <c r="DUD437" s="227"/>
      <c r="DUE437" s="227"/>
      <c r="DUF437" s="227"/>
      <c r="DUG437" s="227"/>
      <c r="DUH437" s="227"/>
      <c r="DUI437" s="227"/>
      <c r="DUJ437" s="227"/>
      <c r="DUK437" s="227"/>
      <c r="DUL437" s="227"/>
      <c r="DUM437" s="227"/>
      <c r="DUN437" s="227"/>
      <c r="DUO437" s="227"/>
      <c r="DUP437" s="227"/>
      <c r="DUQ437" s="227"/>
      <c r="DUR437" s="227"/>
      <c r="DUS437" s="227"/>
      <c r="DUT437" s="227"/>
      <c r="DUU437" s="227"/>
      <c r="DUV437" s="227"/>
      <c r="DUW437" s="227"/>
      <c r="DUX437" s="227"/>
      <c r="DUY437" s="227"/>
      <c r="DUZ437" s="227"/>
      <c r="DVA437" s="227"/>
      <c r="DVB437" s="227"/>
      <c r="DVC437" s="227"/>
      <c r="DVD437" s="227"/>
      <c r="DVE437" s="227"/>
      <c r="DVF437" s="227"/>
      <c r="DVG437" s="227"/>
      <c r="DVH437" s="227"/>
      <c r="DVI437" s="227"/>
      <c r="DVJ437" s="227"/>
      <c r="DVK437" s="227"/>
      <c r="DVL437" s="227"/>
      <c r="DVM437" s="227"/>
      <c r="DVN437" s="227"/>
      <c r="DVO437" s="227"/>
      <c r="DVP437" s="227"/>
      <c r="DVQ437" s="227"/>
      <c r="DVR437" s="227"/>
      <c r="DVS437" s="227"/>
      <c r="DVT437" s="227"/>
      <c r="DVU437" s="227"/>
      <c r="DVV437" s="227"/>
      <c r="DVW437" s="227"/>
      <c r="DVX437" s="227"/>
      <c r="DVY437" s="227"/>
      <c r="DVZ437" s="227"/>
      <c r="DWA437" s="227"/>
      <c r="DWB437" s="227"/>
      <c r="DWC437" s="227"/>
      <c r="DWD437" s="227"/>
      <c r="DWE437" s="227"/>
      <c r="DWF437" s="227"/>
      <c r="DWG437" s="227"/>
      <c r="DWH437" s="227"/>
      <c r="DWI437" s="227"/>
      <c r="DWJ437" s="227"/>
      <c r="DWK437" s="227"/>
      <c r="DWL437" s="227"/>
      <c r="DWM437" s="227"/>
      <c r="DWN437" s="227"/>
      <c r="DWO437" s="227"/>
      <c r="DWP437" s="227"/>
      <c r="DWQ437" s="227"/>
      <c r="DWR437" s="227"/>
      <c r="DWS437" s="227"/>
      <c r="DWT437" s="227"/>
      <c r="DWU437" s="227"/>
      <c r="DWV437" s="227"/>
      <c r="DWW437" s="227"/>
      <c r="DWX437" s="227"/>
      <c r="DWY437" s="227"/>
      <c r="DWZ437" s="227"/>
      <c r="DXA437" s="227"/>
      <c r="DXB437" s="227"/>
      <c r="DXC437" s="227"/>
      <c r="DXD437" s="227"/>
      <c r="DXE437" s="227"/>
      <c r="DXF437" s="227"/>
      <c r="DXG437" s="227"/>
      <c r="DXH437" s="227"/>
      <c r="DXI437" s="227"/>
      <c r="DXJ437" s="227"/>
      <c r="DXK437" s="227"/>
      <c r="DXL437" s="227"/>
      <c r="DXM437" s="227"/>
      <c r="DXN437" s="227"/>
      <c r="DXO437" s="227"/>
      <c r="DXP437" s="227"/>
      <c r="DXQ437" s="227"/>
      <c r="DXR437" s="227"/>
      <c r="DXS437" s="227"/>
      <c r="DXT437" s="227"/>
      <c r="DXU437" s="227"/>
      <c r="DXV437" s="227"/>
      <c r="DXW437" s="227"/>
      <c r="DXX437" s="227"/>
      <c r="DXY437" s="227"/>
      <c r="DXZ437" s="227"/>
      <c r="DYA437" s="227"/>
      <c r="DYB437" s="227"/>
      <c r="DYC437" s="227"/>
      <c r="DYD437" s="227"/>
      <c r="DYE437" s="227"/>
      <c r="DYF437" s="227"/>
      <c r="DYG437" s="227"/>
      <c r="DYH437" s="227"/>
      <c r="DYI437" s="227"/>
      <c r="DYJ437" s="227"/>
      <c r="DYK437" s="227"/>
      <c r="DYL437" s="227"/>
      <c r="DYM437" s="227"/>
      <c r="DYN437" s="227"/>
      <c r="DYO437" s="227"/>
      <c r="DYP437" s="227"/>
      <c r="DYQ437" s="227"/>
      <c r="DYR437" s="227"/>
      <c r="DYS437" s="227"/>
      <c r="DYT437" s="227"/>
      <c r="DYU437" s="227"/>
      <c r="DYV437" s="227"/>
      <c r="DYW437" s="227"/>
      <c r="DYX437" s="227"/>
      <c r="DYY437" s="227"/>
      <c r="DYZ437" s="227"/>
      <c r="DZA437" s="227"/>
      <c r="DZB437" s="227"/>
      <c r="DZC437" s="227"/>
      <c r="DZD437" s="227"/>
      <c r="DZE437" s="227"/>
      <c r="DZF437" s="227"/>
      <c r="DZG437" s="227"/>
      <c r="DZH437" s="227"/>
      <c r="DZI437" s="227"/>
      <c r="DZJ437" s="227"/>
      <c r="DZK437" s="227"/>
      <c r="DZL437" s="227"/>
      <c r="DZM437" s="227"/>
      <c r="DZN437" s="227"/>
      <c r="DZO437" s="227"/>
      <c r="DZP437" s="227"/>
      <c r="DZQ437" s="227"/>
      <c r="DZR437" s="227"/>
      <c r="DZS437" s="227"/>
      <c r="DZT437" s="227"/>
      <c r="DZU437" s="227"/>
      <c r="DZV437" s="227"/>
      <c r="DZW437" s="227"/>
      <c r="DZX437" s="227"/>
      <c r="DZY437" s="227"/>
      <c r="DZZ437" s="227"/>
      <c r="EAA437" s="227"/>
      <c r="EAB437" s="227"/>
      <c r="EAC437" s="227"/>
      <c r="EAD437" s="227"/>
      <c r="EAE437" s="227"/>
      <c r="EAF437" s="227"/>
      <c r="EAG437" s="227"/>
      <c r="EAH437" s="227"/>
      <c r="EAI437" s="227"/>
      <c r="EAJ437" s="227"/>
      <c r="EAK437" s="227"/>
      <c r="EAL437" s="227"/>
      <c r="EAM437" s="227"/>
      <c r="EAN437" s="227"/>
      <c r="EAO437" s="227"/>
      <c r="EAP437" s="227"/>
      <c r="EAQ437" s="227"/>
      <c r="EAR437" s="227"/>
      <c r="EAS437" s="227"/>
      <c r="EAT437" s="227"/>
      <c r="EAU437" s="227"/>
      <c r="EAV437" s="227"/>
      <c r="EAW437" s="227"/>
      <c r="EAX437" s="227"/>
      <c r="EAY437" s="227"/>
      <c r="EAZ437" s="227"/>
      <c r="EBA437" s="227"/>
      <c r="EBB437" s="227"/>
      <c r="EBC437" s="227"/>
      <c r="EBD437" s="227"/>
      <c r="EBE437" s="227"/>
      <c r="EBF437" s="227"/>
      <c r="EBG437" s="227"/>
      <c r="EBH437" s="227"/>
      <c r="EBI437" s="227"/>
      <c r="EBJ437" s="227"/>
      <c r="EBK437" s="227"/>
      <c r="EBL437" s="227"/>
      <c r="EBM437" s="227"/>
      <c r="EBN437" s="227"/>
      <c r="EBO437" s="227"/>
      <c r="EBP437" s="227"/>
      <c r="EBQ437" s="227"/>
      <c r="EBR437" s="227"/>
      <c r="EBS437" s="227"/>
      <c r="EBT437" s="227"/>
      <c r="EBU437" s="227"/>
      <c r="EBV437" s="227"/>
      <c r="EBW437" s="227"/>
      <c r="EBX437" s="227"/>
      <c r="EBY437" s="227"/>
      <c r="EBZ437" s="227"/>
      <c r="ECA437" s="227"/>
      <c r="ECB437" s="227"/>
      <c r="ECC437" s="227"/>
      <c r="ECD437" s="227"/>
      <c r="ECE437" s="227"/>
      <c r="ECF437" s="227"/>
      <c r="ECG437" s="227"/>
      <c r="ECH437" s="227"/>
      <c r="ECI437" s="227"/>
      <c r="ECJ437" s="227"/>
      <c r="ECK437" s="227"/>
      <c r="ECL437" s="227"/>
      <c r="ECM437" s="227"/>
      <c r="ECN437" s="227"/>
      <c r="ECO437" s="227"/>
      <c r="ECP437" s="227"/>
      <c r="ECQ437" s="227"/>
      <c r="ECR437" s="227"/>
      <c r="ECS437" s="227"/>
      <c r="ECT437" s="227"/>
      <c r="ECU437" s="227"/>
      <c r="ECV437" s="227"/>
      <c r="ECW437" s="227"/>
      <c r="ECX437" s="227"/>
      <c r="ECY437" s="227"/>
      <c r="ECZ437" s="227"/>
      <c r="EDA437" s="227"/>
      <c r="EDB437" s="227"/>
      <c r="EDC437" s="227"/>
      <c r="EDD437" s="227"/>
      <c r="EDE437" s="227"/>
      <c r="EDF437" s="227"/>
      <c r="EDG437" s="227"/>
      <c r="EDH437" s="227"/>
      <c r="EDI437" s="227"/>
      <c r="EDJ437" s="227"/>
      <c r="EDK437" s="227"/>
      <c r="EDL437" s="227"/>
      <c r="EDM437" s="227"/>
      <c r="EDN437" s="227"/>
      <c r="EDO437" s="227"/>
      <c r="EDP437" s="227"/>
      <c r="EDQ437" s="227"/>
      <c r="EDR437" s="227"/>
      <c r="EDS437" s="227"/>
      <c r="EDT437" s="227"/>
      <c r="EDU437" s="227"/>
      <c r="EDV437" s="227"/>
      <c r="EDW437" s="227"/>
      <c r="EDX437" s="227"/>
      <c r="EDY437" s="227"/>
      <c r="EDZ437" s="227"/>
      <c r="EEA437" s="227"/>
      <c r="EEB437" s="227"/>
      <c r="EEC437" s="227"/>
      <c r="EED437" s="227"/>
      <c r="EEE437" s="227"/>
      <c r="EEF437" s="227"/>
      <c r="EEG437" s="227"/>
      <c r="EEH437" s="227"/>
      <c r="EEI437" s="227"/>
      <c r="EEJ437" s="227"/>
      <c r="EEK437" s="227"/>
      <c r="EEL437" s="227"/>
      <c r="EEM437" s="227"/>
      <c r="EEN437" s="227"/>
      <c r="EEO437" s="227"/>
      <c r="EEP437" s="227"/>
      <c r="EEQ437" s="227"/>
      <c r="EER437" s="227"/>
      <c r="EES437" s="227"/>
      <c r="EET437" s="227"/>
      <c r="EEU437" s="227"/>
      <c r="EEV437" s="227"/>
      <c r="EEW437" s="227"/>
      <c r="EEX437" s="227"/>
      <c r="EEY437" s="227"/>
      <c r="EEZ437" s="227"/>
      <c r="EFA437" s="227"/>
      <c r="EFB437" s="227"/>
      <c r="EFC437" s="227"/>
      <c r="EFD437" s="227"/>
      <c r="EFE437" s="227"/>
      <c r="EFF437" s="227"/>
      <c r="EFG437" s="227"/>
      <c r="EFH437" s="227"/>
      <c r="EFI437" s="227"/>
      <c r="EFJ437" s="227"/>
      <c r="EFK437" s="227"/>
      <c r="EFL437" s="227"/>
      <c r="EFM437" s="227"/>
      <c r="EFN437" s="227"/>
      <c r="EFO437" s="227"/>
      <c r="EFP437" s="227"/>
      <c r="EFQ437" s="227"/>
      <c r="EFR437" s="227"/>
      <c r="EFS437" s="227"/>
      <c r="EFT437" s="227"/>
      <c r="EFU437" s="227"/>
      <c r="EFV437" s="227"/>
      <c r="EFW437" s="227"/>
      <c r="EFX437" s="227"/>
      <c r="EFY437" s="227"/>
      <c r="EFZ437" s="227"/>
      <c r="EGA437" s="227"/>
      <c r="EGB437" s="227"/>
      <c r="EGC437" s="227"/>
      <c r="EGD437" s="227"/>
      <c r="EGE437" s="227"/>
      <c r="EGF437" s="227"/>
      <c r="EGG437" s="227"/>
      <c r="EGH437" s="227"/>
      <c r="EGI437" s="227"/>
      <c r="EGJ437" s="227"/>
      <c r="EGK437" s="227"/>
      <c r="EGL437" s="227"/>
      <c r="EGM437" s="227"/>
      <c r="EGN437" s="227"/>
      <c r="EGO437" s="227"/>
      <c r="EGP437" s="227"/>
      <c r="EGQ437" s="227"/>
      <c r="EGR437" s="227"/>
      <c r="EGS437" s="227"/>
      <c r="EGT437" s="227"/>
      <c r="EGU437" s="227"/>
      <c r="EGV437" s="227"/>
      <c r="EGW437" s="227"/>
      <c r="EGX437" s="227"/>
      <c r="EGY437" s="227"/>
      <c r="EGZ437" s="227"/>
      <c r="EHA437" s="227"/>
      <c r="EHB437" s="227"/>
      <c r="EHC437" s="227"/>
      <c r="EHD437" s="227"/>
      <c r="EHE437" s="227"/>
      <c r="EHF437" s="227"/>
      <c r="EHG437" s="227"/>
      <c r="EHH437" s="227"/>
      <c r="EHI437" s="227"/>
      <c r="EHJ437" s="227"/>
      <c r="EHK437" s="227"/>
      <c r="EHL437" s="227"/>
      <c r="EHM437" s="227"/>
      <c r="EHN437" s="227"/>
      <c r="EHO437" s="227"/>
      <c r="EHP437" s="227"/>
      <c r="EHQ437" s="227"/>
      <c r="EHR437" s="227"/>
      <c r="EHS437" s="227"/>
      <c r="EHT437" s="227"/>
      <c r="EHU437" s="227"/>
      <c r="EHV437" s="227"/>
      <c r="EHW437" s="227"/>
      <c r="EHX437" s="227"/>
      <c r="EHY437" s="227"/>
      <c r="EHZ437" s="227"/>
      <c r="EIA437" s="227"/>
      <c r="EIB437" s="227"/>
      <c r="EIC437" s="227"/>
      <c r="EID437" s="227"/>
      <c r="EIE437" s="227"/>
      <c r="EIF437" s="227"/>
      <c r="EIG437" s="227"/>
      <c r="EIH437" s="227"/>
      <c r="EII437" s="227"/>
      <c r="EIJ437" s="227"/>
      <c r="EIK437" s="227"/>
      <c r="EIL437" s="227"/>
      <c r="EIM437" s="227"/>
      <c r="EIN437" s="227"/>
      <c r="EIO437" s="227"/>
      <c r="EIP437" s="227"/>
      <c r="EIQ437" s="227"/>
      <c r="EIR437" s="227"/>
      <c r="EIS437" s="227"/>
      <c r="EIT437" s="227"/>
      <c r="EIU437" s="227"/>
      <c r="EIV437" s="227"/>
      <c r="EIW437" s="227"/>
      <c r="EIX437" s="227"/>
      <c r="EIY437" s="227"/>
      <c r="EIZ437" s="227"/>
      <c r="EJA437" s="227"/>
      <c r="EJB437" s="227"/>
      <c r="EJC437" s="227"/>
      <c r="EJD437" s="227"/>
      <c r="EJE437" s="227"/>
      <c r="EJF437" s="227"/>
      <c r="EJG437" s="227"/>
      <c r="EJH437" s="227"/>
      <c r="EJI437" s="227"/>
      <c r="EJJ437" s="227"/>
      <c r="EJK437" s="227"/>
      <c r="EJL437" s="227"/>
      <c r="EJM437" s="227"/>
      <c r="EJN437" s="227"/>
      <c r="EJO437" s="227"/>
      <c r="EJP437" s="227"/>
      <c r="EJQ437" s="227"/>
      <c r="EJR437" s="227"/>
      <c r="EJS437" s="227"/>
      <c r="EJT437" s="227"/>
      <c r="EJU437" s="227"/>
      <c r="EJV437" s="227"/>
      <c r="EJW437" s="227"/>
      <c r="EJX437" s="227"/>
      <c r="EJY437" s="227"/>
      <c r="EJZ437" s="227"/>
      <c r="EKA437" s="227"/>
      <c r="EKB437" s="227"/>
      <c r="EKC437" s="227"/>
      <c r="EKD437" s="227"/>
      <c r="EKE437" s="227"/>
      <c r="EKF437" s="227"/>
      <c r="EKG437" s="227"/>
      <c r="EKH437" s="227"/>
      <c r="EKI437" s="227"/>
      <c r="EKJ437" s="227"/>
      <c r="EKK437" s="227"/>
      <c r="EKL437" s="227"/>
      <c r="EKM437" s="227"/>
      <c r="EKN437" s="227"/>
      <c r="EKO437" s="227"/>
      <c r="EKP437" s="227"/>
      <c r="EKQ437" s="227"/>
      <c r="EKR437" s="227"/>
      <c r="EKS437" s="227"/>
      <c r="EKT437" s="227"/>
      <c r="EKU437" s="227"/>
      <c r="EKV437" s="227"/>
      <c r="EKW437" s="227"/>
      <c r="EKX437" s="227"/>
      <c r="EKY437" s="227"/>
      <c r="EKZ437" s="227"/>
      <c r="ELA437" s="227"/>
      <c r="ELB437" s="227"/>
      <c r="ELC437" s="227"/>
      <c r="ELD437" s="227"/>
      <c r="ELE437" s="227"/>
      <c r="ELF437" s="227"/>
      <c r="ELG437" s="227"/>
      <c r="ELH437" s="227"/>
      <c r="ELI437" s="227"/>
      <c r="ELJ437" s="227"/>
      <c r="ELK437" s="227"/>
      <c r="ELL437" s="227"/>
      <c r="ELM437" s="227"/>
      <c r="ELN437" s="227"/>
      <c r="ELO437" s="227"/>
      <c r="ELP437" s="227"/>
      <c r="ELQ437" s="227"/>
      <c r="ELR437" s="227"/>
      <c r="ELS437" s="227"/>
      <c r="ELT437" s="227"/>
      <c r="ELU437" s="227"/>
      <c r="ELV437" s="227"/>
      <c r="ELW437" s="227"/>
      <c r="ELX437" s="227"/>
      <c r="ELY437" s="227"/>
      <c r="ELZ437" s="227"/>
      <c r="EMA437" s="227"/>
      <c r="EMB437" s="227"/>
      <c r="EMC437" s="227"/>
      <c r="EMD437" s="227"/>
      <c r="EME437" s="227"/>
      <c r="EMF437" s="227"/>
      <c r="EMG437" s="227"/>
      <c r="EMH437" s="227"/>
      <c r="EMI437" s="227"/>
      <c r="EMJ437" s="227"/>
      <c r="EMK437" s="227"/>
      <c r="EML437" s="227"/>
      <c r="EMM437" s="227"/>
      <c r="EMN437" s="227"/>
      <c r="EMO437" s="227"/>
      <c r="EMP437" s="227"/>
      <c r="EMQ437" s="227"/>
      <c r="EMR437" s="227"/>
      <c r="EMS437" s="227"/>
      <c r="EMT437" s="227"/>
      <c r="EMU437" s="227"/>
      <c r="EMV437" s="227"/>
      <c r="EMW437" s="227"/>
      <c r="EMX437" s="227"/>
      <c r="EMY437" s="227"/>
      <c r="EMZ437" s="227"/>
      <c r="ENA437" s="227"/>
      <c r="ENB437" s="227"/>
      <c r="ENC437" s="227"/>
      <c r="END437" s="227"/>
      <c r="ENE437" s="227"/>
      <c r="ENF437" s="227"/>
      <c r="ENG437" s="227"/>
      <c r="ENH437" s="227"/>
      <c r="ENI437" s="227"/>
      <c r="ENJ437" s="227"/>
      <c r="ENK437" s="227"/>
      <c r="ENL437" s="227"/>
      <c r="ENM437" s="227"/>
      <c r="ENN437" s="227"/>
      <c r="ENO437" s="227"/>
      <c r="ENP437" s="227"/>
      <c r="ENQ437" s="227"/>
      <c r="ENR437" s="227"/>
      <c r="ENS437" s="227"/>
      <c r="ENT437" s="227"/>
      <c r="ENU437" s="227"/>
      <c r="ENV437" s="227"/>
      <c r="ENW437" s="227"/>
      <c r="ENX437" s="227"/>
      <c r="ENY437" s="227"/>
      <c r="ENZ437" s="227"/>
      <c r="EOA437" s="227"/>
      <c r="EOB437" s="227"/>
      <c r="EOC437" s="227"/>
      <c r="EOD437" s="227"/>
      <c r="EOE437" s="227"/>
      <c r="EOF437" s="227"/>
      <c r="EOG437" s="227"/>
      <c r="EOH437" s="227"/>
      <c r="EOI437" s="227"/>
      <c r="EOJ437" s="227"/>
      <c r="EOK437" s="227"/>
      <c r="EOL437" s="227"/>
      <c r="EOM437" s="227"/>
      <c r="EON437" s="227"/>
      <c r="EOO437" s="227"/>
      <c r="EOP437" s="227"/>
      <c r="EOQ437" s="227"/>
      <c r="EOR437" s="227"/>
      <c r="EOS437" s="227"/>
      <c r="EOT437" s="227"/>
      <c r="EOU437" s="227"/>
      <c r="EOV437" s="227"/>
      <c r="EOW437" s="227"/>
      <c r="EOX437" s="227"/>
      <c r="EOY437" s="227"/>
      <c r="EOZ437" s="227"/>
      <c r="EPA437" s="227"/>
      <c r="EPB437" s="227"/>
      <c r="EPC437" s="227"/>
      <c r="EPD437" s="227"/>
      <c r="EPE437" s="227"/>
      <c r="EPF437" s="227"/>
      <c r="EPG437" s="227"/>
      <c r="EPH437" s="227"/>
      <c r="EPI437" s="227"/>
      <c r="EPJ437" s="227"/>
      <c r="EPK437" s="227"/>
      <c r="EPL437" s="227"/>
      <c r="EPM437" s="227"/>
      <c r="EPN437" s="227"/>
      <c r="EPO437" s="227"/>
      <c r="EPP437" s="227"/>
      <c r="EPQ437" s="227"/>
      <c r="EPR437" s="227"/>
      <c r="EPS437" s="227"/>
      <c r="EPT437" s="227"/>
      <c r="EPU437" s="227"/>
      <c r="EPV437" s="227"/>
      <c r="EPW437" s="227"/>
      <c r="EPX437" s="227"/>
      <c r="EPY437" s="227"/>
      <c r="EPZ437" s="227"/>
      <c r="EQA437" s="227"/>
      <c r="EQB437" s="227"/>
      <c r="EQC437" s="227"/>
      <c r="EQD437" s="227"/>
      <c r="EQE437" s="227"/>
      <c r="EQF437" s="227"/>
      <c r="EQG437" s="227"/>
      <c r="EQH437" s="227"/>
      <c r="EQI437" s="227"/>
      <c r="EQJ437" s="227"/>
      <c r="EQK437" s="227"/>
      <c r="EQL437" s="227"/>
      <c r="EQM437" s="227"/>
      <c r="EQN437" s="227"/>
      <c r="EQO437" s="227"/>
      <c r="EQP437" s="227"/>
      <c r="EQQ437" s="227"/>
      <c r="EQR437" s="227"/>
      <c r="EQS437" s="227"/>
      <c r="EQT437" s="227"/>
      <c r="EQU437" s="227"/>
      <c r="EQV437" s="227"/>
      <c r="EQW437" s="227"/>
      <c r="EQX437" s="227"/>
      <c r="EQY437" s="227"/>
      <c r="EQZ437" s="227"/>
      <c r="ERA437" s="227"/>
      <c r="ERB437" s="227"/>
      <c r="ERC437" s="227"/>
      <c r="ERD437" s="227"/>
      <c r="ERE437" s="227"/>
      <c r="ERF437" s="227"/>
      <c r="ERG437" s="227"/>
      <c r="ERH437" s="227"/>
      <c r="ERI437" s="227"/>
      <c r="ERJ437" s="227"/>
      <c r="ERK437" s="227"/>
      <c r="ERL437" s="227"/>
      <c r="ERM437" s="227"/>
      <c r="ERN437" s="227"/>
      <c r="ERO437" s="227"/>
      <c r="ERP437" s="227"/>
      <c r="ERQ437" s="227"/>
      <c r="ERR437" s="227"/>
      <c r="ERS437" s="227"/>
      <c r="ERT437" s="227"/>
      <c r="ERU437" s="227"/>
      <c r="ERV437" s="227"/>
      <c r="ERW437" s="227"/>
      <c r="ERX437" s="227"/>
      <c r="ERY437" s="227"/>
      <c r="ERZ437" s="227"/>
      <c r="ESA437" s="227"/>
      <c r="ESB437" s="227"/>
      <c r="ESC437" s="227"/>
      <c r="ESD437" s="227"/>
      <c r="ESE437" s="227"/>
      <c r="ESF437" s="227"/>
      <c r="ESG437" s="227"/>
      <c r="ESH437" s="227"/>
      <c r="ESI437" s="227"/>
      <c r="ESJ437" s="227"/>
      <c r="ESK437" s="227"/>
      <c r="ESL437" s="227"/>
      <c r="ESM437" s="227"/>
      <c r="ESN437" s="227"/>
      <c r="ESO437" s="227"/>
      <c r="ESP437" s="227"/>
      <c r="ESQ437" s="227"/>
      <c r="ESR437" s="227"/>
      <c r="ESS437" s="227"/>
      <c r="EST437" s="227"/>
      <c r="ESU437" s="227"/>
      <c r="ESV437" s="227"/>
      <c r="ESW437" s="227"/>
      <c r="ESX437" s="227"/>
      <c r="ESY437" s="227"/>
      <c r="ESZ437" s="227"/>
      <c r="ETA437" s="227"/>
      <c r="ETB437" s="227"/>
      <c r="ETC437" s="227"/>
      <c r="ETD437" s="227"/>
      <c r="ETE437" s="227"/>
      <c r="ETF437" s="227"/>
      <c r="ETG437" s="227"/>
      <c r="ETH437" s="227"/>
      <c r="ETI437" s="227"/>
      <c r="ETJ437" s="227"/>
      <c r="ETK437" s="227"/>
      <c r="ETL437" s="227"/>
      <c r="ETM437" s="227"/>
      <c r="ETN437" s="227"/>
      <c r="ETO437" s="227"/>
      <c r="ETP437" s="227"/>
      <c r="ETQ437" s="227"/>
      <c r="ETR437" s="227"/>
      <c r="ETS437" s="227"/>
      <c r="ETT437" s="227"/>
      <c r="ETU437" s="227"/>
      <c r="ETV437" s="227"/>
      <c r="ETW437" s="227"/>
      <c r="ETX437" s="227"/>
      <c r="ETY437" s="227"/>
      <c r="ETZ437" s="227"/>
      <c r="EUA437" s="227"/>
      <c r="EUB437" s="227"/>
      <c r="EUC437" s="227"/>
      <c r="EUD437" s="227"/>
      <c r="EUE437" s="227"/>
      <c r="EUF437" s="227"/>
      <c r="EUG437" s="227"/>
      <c r="EUH437" s="227"/>
      <c r="EUI437" s="227"/>
      <c r="EUJ437" s="227"/>
      <c r="EUK437" s="227"/>
      <c r="EUL437" s="227"/>
      <c r="EUM437" s="227"/>
      <c r="EUN437" s="227"/>
      <c r="EUO437" s="227"/>
      <c r="EUP437" s="227"/>
      <c r="EUQ437" s="227"/>
      <c r="EUR437" s="227"/>
      <c r="EUS437" s="227"/>
      <c r="EUT437" s="227"/>
      <c r="EUU437" s="227"/>
      <c r="EUV437" s="227"/>
      <c r="EUW437" s="227"/>
      <c r="EUX437" s="227"/>
      <c r="EUY437" s="227"/>
      <c r="EUZ437" s="227"/>
      <c r="EVA437" s="227"/>
      <c r="EVB437" s="227"/>
      <c r="EVC437" s="227"/>
      <c r="EVD437" s="227"/>
      <c r="EVE437" s="227"/>
      <c r="EVF437" s="227"/>
      <c r="EVG437" s="227"/>
      <c r="EVH437" s="227"/>
      <c r="EVI437" s="227"/>
      <c r="EVJ437" s="227"/>
      <c r="EVK437" s="227"/>
      <c r="EVL437" s="227"/>
      <c r="EVM437" s="227"/>
      <c r="EVN437" s="227"/>
      <c r="EVO437" s="227"/>
      <c r="EVP437" s="227"/>
      <c r="EVQ437" s="227"/>
      <c r="EVR437" s="227"/>
      <c r="EVS437" s="227"/>
      <c r="EVT437" s="227"/>
      <c r="EVU437" s="227"/>
      <c r="EVV437" s="227"/>
      <c r="EVW437" s="227"/>
      <c r="EVX437" s="227"/>
      <c r="EVY437" s="227"/>
      <c r="EVZ437" s="227"/>
      <c r="EWA437" s="227"/>
      <c r="EWB437" s="227"/>
      <c r="EWC437" s="227"/>
      <c r="EWD437" s="227"/>
      <c r="EWE437" s="227"/>
      <c r="EWF437" s="227"/>
      <c r="EWG437" s="227"/>
      <c r="EWH437" s="227"/>
      <c r="EWI437" s="227"/>
      <c r="EWJ437" s="227"/>
      <c r="EWK437" s="227"/>
      <c r="EWL437" s="227"/>
      <c r="EWM437" s="227"/>
      <c r="EWN437" s="227"/>
      <c r="EWO437" s="227"/>
      <c r="EWP437" s="227"/>
      <c r="EWQ437" s="227"/>
      <c r="EWR437" s="227"/>
      <c r="EWS437" s="227"/>
      <c r="EWT437" s="227"/>
      <c r="EWU437" s="227"/>
      <c r="EWV437" s="227"/>
      <c r="EWW437" s="227"/>
      <c r="EWX437" s="227"/>
      <c r="EWY437" s="227"/>
      <c r="EWZ437" s="227"/>
      <c r="EXA437" s="227"/>
      <c r="EXB437" s="227"/>
      <c r="EXC437" s="227"/>
      <c r="EXD437" s="227"/>
      <c r="EXE437" s="227"/>
      <c r="EXF437" s="227"/>
      <c r="EXG437" s="227"/>
      <c r="EXH437" s="227"/>
      <c r="EXI437" s="227"/>
      <c r="EXJ437" s="227"/>
      <c r="EXK437" s="227"/>
      <c r="EXL437" s="227"/>
      <c r="EXM437" s="227"/>
      <c r="EXN437" s="227"/>
      <c r="EXO437" s="227"/>
      <c r="EXP437" s="227"/>
      <c r="EXQ437" s="227"/>
      <c r="EXR437" s="227"/>
      <c r="EXS437" s="227"/>
      <c r="EXT437" s="227"/>
      <c r="EXU437" s="227"/>
      <c r="EXV437" s="227"/>
      <c r="EXW437" s="227"/>
      <c r="EXX437" s="227"/>
      <c r="EXY437" s="227"/>
      <c r="EXZ437" s="227"/>
      <c r="EYA437" s="227"/>
      <c r="EYB437" s="227"/>
      <c r="EYC437" s="227"/>
      <c r="EYD437" s="227"/>
      <c r="EYE437" s="227"/>
      <c r="EYF437" s="227"/>
      <c r="EYG437" s="227"/>
      <c r="EYH437" s="227"/>
      <c r="EYI437" s="227"/>
      <c r="EYJ437" s="227"/>
      <c r="EYK437" s="227"/>
      <c r="EYL437" s="227"/>
      <c r="EYM437" s="227"/>
      <c r="EYN437" s="227"/>
      <c r="EYO437" s="227"/>
      <c r="EYP437" s="227"/>
      <c r="EYQ437" s="227"/>
      <c r="EYR437" s="227"/>
      <c r="EYS437" s="227"/>
      <c r="EYT437" s="227"/>
      <c r="EYU437" s="227"/>
      <c r="EYV437" s="227"/>
      <c r="EYW437" s="227"/>
      <c r="EYX437" s="227"/>
      <c r="EYY437" s="227"/>
      <c r="EYZ437" s="227"/>
      <c r="EZA437" s="227"/>
      <c r="EZB437" s="227"/>
      <c r="EZC437" s="227"/>
      <c r="EZD437" s="227"/>
      <c r="EZE437" s="227"/>
      <c r="EZF437" s="227"/>
      <c r="EZG437" s="227"/>
      <c r="EZH437" s="227"/>
      <c r="EZI437" s="227"/>
      <c r="EZJ437" s="227"/>
      <c r="EZK437" s="227"/>
      <c r="EZL437" s="227"/>
      <c r="EZM437" s="227"/>
      <c r="EZN437" s="227"/>
      <c r="EZO437" s="227"/>
      <c r="EZP437" s="227"/>
      <c r="EZQ437" s="227"/>
      <c r="EZR437" s="227"/>
      <c r="EZS437" s="227"/>
      <c r="EZT437" s="227"/>
      <c r="EZU437" s="227"/>
      <c r="EZV437" s="227"/>
      <c r="EZW437" s="227"/>
      <c r="EZX437" s="227"/>
      <c r="EZY437" s="227"/>
      <c r="EZZ437" s="227"/>
      <c r="FAA437" s="227"/>
      <c r="FAB437" s="227"/>
      <c r="FAC437" s="227"/>
      <c r="FAD437" s="227"/>
      <c r="FAE437" s="227"/>
      <c r="FAF437" s="227"/>
      <c r="FAG437" s="227"/>
      <c r="FAH437" s="227"/>
      <c r="FAI437" s="227"/>
      <c r="FAJ437" s="227"/>
      <c r="FAK437" s="227"/>
      <c r="FAL437" s="227"/>
      <c r="FAM437" s="227"/>
      <c r="FAN437" s="227"/>
      <c r="FAO437" s="227"/>
      <c r="FAP437" s="227"/>
      <c r="FAQ437" s="227"/>
      <c r="FAR437" s="227"/>
      <c r="FAS437" s="227"/>
      <c r="FAT437" s="227"/>
      <c r="FAU437" s="227"/>
      <c r="FAV437" s="227"/>
      <c r="FAW437" s="227"/>
      <c r="FAX437" s="227"/>
      <c r="FAY437" s="227"/>
      <c r="FAZ437" s="227"/>
      <c r="FBA437" s="227"/>
      <c r="FBB437" s="227"/>
      <c r="FBC437" s="227"/>
      <c r="FBD437" s="227"/>
      <c r="FBE437" s="227"/>
      <c r="FBF437" s="227"/>
      <c r="FBG437" s="227"/>
      <c r="FBH437" s="227"/>
      <c r="FBI437" s="227"/>
      <c r="FBJ437" s="227"/>
      <c r="FBK437" s="227"/>
      <c r="FBL437" s="227"/>
      <c r="FBM437" s="227"/>
      <c r="FBN437" s="227"/>
      <c r="FBO437" s="227"/>
      <c r="FBP437" s="227"/>
      <c r="FBQ437" s="227"/>
      <c r="FBR437" s="227"/>
      <c r="FBS437" s="227"/>
      <c r="FBT437" s="227"/>
      <c r="FBU437" s="227"/>
      <c r="FBV437" s="227"/>
      <c r="FBW437" s="227"/>
      <c r="FBX437" s="227"/>
      <c r="FBY437" s="227"/>
      <c r="FBZ437" s="227"/>
      <c r="FCA437" s="227"/>
      <c r="FCB437" s="227"/>
      <c r="FCC437" s="227"/>
      <c r="FCD437" s="227"/>
      <c r="FCE437" s="227"/>
      <c r="FCF437" s="227"/>
      <c r="FCG437" s="227"/>
      <c r="FCH437" s="227"/>
      <c r="FCI437" s="227"/>
      <c r="FCJ437" s="227"/>
      <c r="FCK437" s="227"/>
      <c r="FCL437" s="227"/>
      <c r="FCM437" s="227"/>
      <c r="FCN437" s="227"/>
      <c r="FCO437" s="227"/>
      <c r="FCP437" s="227"/>
      <c r="FCQ437" s="227"/>
      <c r="FCR437" s="227"/>
      <c r="FCS437" s="227"/>
      <c r="FCT437" s="227"/>
      <c r="FCU437" s="227"/>
      <c r="FCV437" s="227"/>
      <c r="FCW437" s="227"/>
      <c r="FCX437" s="227"/>
      <c r="FCY437" s="227"/>
      <c r="FCZ437" s="227"/>
      <c r="FDA437" s="227"/>
      <c r="FDB437" s="227"/>
      <c r="FDC437" s="227"/>
      <c r="FDD437" s="227"/>
      <c r="FDE437" s="227"/>
      <c r="FDF437" s="227"/>
      <c r="FDG437" s="227"/>
      <c r="FDH437" s="227"/>
      <c r="FDI437" s="227"/>
      <c r="FDJ437" s="227"/>
      <c r="FDK437" s="227"/>
      <c r="FDL437" s="227"/>
      <c r="FDM437" s="227"/>
      <c r="FDN437" s="227"/>
      <c r="FDO437" s="227"/>
      <c r="FDP437" s="227"/>
      <c r="FDQ437" s="227"/>
      <c r="FDR437" s="227"/>
      <c r="FDS437" s="227"/>
      <c r="FDT437" s="227"/>
      <c r="FDU437" s="227"/>
      <c r="FDV437" s="227"/>
      <c r="FDW437" s="227"/>
      <c r="FDX437" s="227"/>
      <c r="FDY437" s="227"/>
      <c r="FDZ437" s="227"/>
      <c r="FEA437" s="227"/>
      <c r="FEB437" s="227"/>
      <c r="FEC437" s="227"/>
      <c r="FED437" s="227"/>
      <c r="FEE437" s="227"/>
      <c r="FEF437" s="227"/>
      <c r="FEG437" s="227"/>
      <c r="FEH437" s="227"/>
      <c r="FEI437" s="227"/>
      <c r="FEJ437" s="227"/>
      <c r="FEK437" s="227"/>
      <c r="FEL437" s="227"/>
      <c r="FEM437" s="227"/>
      <c r="FEN437" s="227"/>
      <c r="FEO437" s="227"/>
      <c r="FEP437" s="227"/>
      <c r="FEQ437" s="227"/>
      <c r="FER437" s="227"/>
      <c r="FES437" s="227"/>
      <c r="FET437" s="227"/>
      <c r="FEU437" s="227"/>
      <c r="FEV437" s="227"/>
      <c r="FEW437" s="227"/>
      <c r="FEX437" s="227"/>
      <c r="FEY437" s="227"/>
      <c r="FEZ437" s="227"/>
      <c r="FFA437" s="227"/>
      <c r="FFB437" s="227"/>
      <c r="FFC437" s="227"/>
      <c r="FFD437" s="227"/>
      <c r="FFE437" s="227"/>
      <c r="FFF437" s="227"/>
      <c r="FFG437" s="227"/>
      <c r="FFH437" s="227"/>
      <c r="FFI437" s="227"/>
      <c r="FFJ437" s="227"/>
      <c r="FFK437" s="227"/>
      <c r="FFL437" s="227"/>
      <c r="FFM437" s="227"/>
      <c r="FFN437" s="227"/>
      <c r="FFO437" s="227"/>
      <c r="FFP437" s="227"/>
      <c r="FFQ437" s="227"/>
      <c r="FFR437" s="227"/>
      <c r="FFS437" s="227"/>
      <c r="FFT437" s="227"/>
      <c r="FFU437" s="227"/>
      <c r="FFV437" s="227"/>
      <c r="FFW437" s="227"/>
      <c r="FFX437" s="227"/>
      <c r="FFY437" s="227"/>
      <c r="FFZ437" s="227"/>
      <c r="FGA437" s="227"/>
      <c r="FGB437" s="227"/>
      <c r="FGC437" s="227"/>
      <c r="FGD437" s="227"/>
      <c r="FGE437" s="227"/>
      <c r="FGF437" s="227"/>
      <c r="FGG437" s="227"/>
      <c r="FGH437" s="227"/>
      <c r="FGI437" s="227"/>
      <c r="FGJ437" s="227"/>
      <c r="FGK437" s="227"/>
      <c r="FGL437" s="227"/>
      <c r="FGM437" s="227"/>
      <c r="FGN437" s="227"/>
      <c r="FGO437" s="227"/>
      <c r="FGP437" s="227"/>
      <c r="FGQ437" s="227"/>
      <c r="FGR437" s="227"/>
      <c r="FGS437" s="227"/>
      <c r="FGT437" s="227"/>
      <c r="FGU437" s="227"/>
      <c r="FGV437" s="227"/>
      <c r="FGW437" s="227"/>
      <c r="FGX437" s="227"/>
      <c r="FGY437" s="227"/>
      <c r="FGZ437" s="227"/>
      <c r="FHA437" s="227"/>
      <c r="FHB437" s="227"/>
      <c r="FHC437" s="227"/>
      <c r="FHD437" s="227"/>
      <c r="FHE437" s="227"/>
      <c r="FHF437" s="227"/>
      <c r="FHG437" s="227"/>
      <c r="FHH437" s="227"/>
      <c r="FHI437" s="227"/>
      <c r="FHJ437" s="227"/>
      <c r="FHK437" s="227"/>
      <c r="FHL437" s="227"/>
      <c r="FHM437" s="227"/>
      <c r="FHN437" s="227"/>
      <c r="FHO437" s="227"/>
      <c r="FHP437" s="227"/>
      <c r="FHQ437" s="227"/>
      <c r="FHR437" s="227"/>
      <c r="FHS437" s="227"/>
      <c r="FHT437" s="227"/>
      <c r="FHU437" s="227"/>
      <c r="FHV437" s="227"/>
      <c r="FHW437" s="227"/>
      <c r="FHX437" s="227"/>
      <c r="FHY437" s="227"/>
      <c r="FHZ437" s="227"/>
      <c r="FIA437" s="227"/>
      <c r="FIB437" s="227"/>
      <c r="FIC437" s="227"/>
      <c r="FID437" s="227"/>
      <c r="FIE437" s="227"/>
      <c r="FIF437" s="227"/>
      <c r="FIG437" s="227"/>
      <c r="FIH437" s="227"/>
      <c r="FII437" s="227"/>
      <c r="FIJ437" s="227"/>
      <c r="FIK437" s="227"/>
      <c r="FIL437" s="227"/>
      <c r="FIM437" s="227"/>
      <c r="FIN437" s="227"/>
      <c r="FIO437" s="227"/>
      <c r="FIP437" s="227"/>
      <c r="FIQ437" s="227"/>
      <c r="FIR437" s="227"/>
      <c r="FIS437" s="227"/>
      <c r="FIT437" s="227"/>
      <c r="FIU437" s="227"/>
      <c r="FIV437" s="227"/>
      <c r="FIW437" s="227"/>
      <c r="FIX437" s="227"/>
      <c r="FIY437" s="227"/>
      <c r="FIZ437" s="227"/>
      <c r="FJA437" s="227"/>
      <c r="FJB437" s="227"/>
      <c r="FJC437" s="227"/>
      <c r="FJD437" s="227"/>
      <c r="FJE437" s="227"/>
      <c r="FJF437" s="227"/>
      <c r="FJG437" s="227"/>
      <c r="FJH437" s="227"/>
      <c r="FJI437" s="227"/>
      <c r="FJJ437" s="227"/>
      <c r="FJK437" s="227"/>
      <c r="FJL437" s="227"/>
      <c r="FJM437" s="227"/>
      <c r="FJN437" s="227"/>
      <c r="FJO437" s="227"/>
      <c r="FJP437" s="227"/>
      <c r="FJQ437" s="227"/>
      <c r="FJR437" s="227"/>
      <c r="FJS437" s="227"/>
      <c r="FJT437" s="227"/>
      <c r="FJU437" s="227"/>
      <c r="FJV437" s="227"/>
      <c r="FJW437" s="227"/>
      <c r="FJX437" s="227"/>
      <c r="FJY437" s="227"/>
      <c r="FJZ437" s="227"/>
      <c r="FKA437" s="227"/>
      <c r="FKB437" s="227"/>
      <c r="FKC437" s="227"/>
      <c r="FKD437" s="227"/>
      <c r="FKE437" s="227"/>
      <c r="FKF437" s="227"/>
      <c r="FKG437" s="227"/>
      <c r="FKH437" s="227"/>
      <c r="FKI437" s="227"/>
      <c r="FKJ437" s="227"/>
      <c r="FKK437" s="227"/>
      <c r="FKL437" s="227"/>
      <c r="FKM437" s="227"/>
      <c r="FKN437" s="227"/>
      <c r="FKO437" s="227"/>
      <c r="FKP437" s="227"/>
      <c r="FKQ437" s="227"/>
      <c r="FKR437" s="227"/>
      <c r="FKS437" s="227"/>
      <c r="FKT437" s="227"/>
      <c r="FKU437" s="227"/>
      <c r="FKV437" s="227"/>
      <c r="FKW437" s="227"/>
      <c r="FKX437" s="227"/>
      <c r="FKY437" s="227"/>
      <c r="FKZ437" s="227"/>
      <c r="FLA437" s="227"/>
      <c r="FLB437" s="227"/>
      <c r="FLC437" s="227"/>
      <c r="FLD437" s="227"/>
      <c r="FLE437" s="227"/>
      <c r="FLF437" s="227"/>
      <c r="FLG437" s="227"/>
      <c r="FLH437" s="227"/>
      <c r="FLI437" s="227"/>
      <c r="FLJ437" s="227"/>
      <c r="FLK437" s="227"/>
      <c r="FLL437" s="227"/>
      <c r="FLM437" s="227"/>
      <c r="FLN437" s="227"/>
      <c r="FLO437" s="227"/>
      <c r="FLP437" s="227"/>
      <c r="FLQ437" s="227"/>
      <c r="FLR437" s="227"/>
      <c r="FLS437" s="227"/>
      <c r="FLT437" s="227"/>
      <c r="FLU437" s="227"/>
      <c r="FLV437" s="227"/>
      <c r="FLW437" s="227"/>
      <c r="FLX437" s="227"/>
      <c r="FLY437" s="227"/>
      <c r="FLZ437" s="227"/>
      <c r="FMA437" s="227"/>
      <c r="FMB437" s="227"/>
      <c r="FMC437" s="227"/>
      <c r="FMD437" s="227"/>
      <c r="FME437" s="227"/>
      <c r="FMF437" s="227"/>
      <c r="FMG437" s="227"/>
      <c r="FMH437" s="227"/>
      <c r="FMI437" s="227"/>
      <c r="FMJ437" s="227"/>
      <c r="FMK437" s="227"/>
      <c r="FML437" s="227"/>
      <c r="FMM437" s="227"/>
      <c r="FMN437" s="227"/>
      <c r="FMO437" s="227"/>
      <c r="FMP437" s="227"/>
      <c r="FMQ437" s="227"/>
      <c r="FMR437" s="227"/>
      <c r="FMS437" s="227"/>
      <c r="FMT437" s="227"/>
      <c r="FMU437" s="227"/>
      <c r="FMV437" s="227"/>
      <c r="FMW437" s="227"/>
      <c r="FMX437" s="227"/>
      <c r="FMY437" s="227"/>
      <c r="FMZ437" s="227"/>
      <c r="FNA437" s="227"/>
      <c r="FNB437" s="227"/>
      <c r="FNC437" s="227"/>
      <c r="FND437" s="227"/>
      <c r="FNE437" s="227"/>
      <c r="FNF437" s="227"/>
      <c r="FNG437" s="227"/>
      <c r="FNH437" s="227"/>
      <c r="FNI437" s="227"/>
      <c r="FNJ437" s="227"/>
      <c r="FNK437" s="227"/>
      <c r="FNL437" s="227"/>
      <c r="FNM437" s="227"/>
      <c r="FNN437" s="227"/>
      <c r="FNO437" s="227"/>
      <c r="FNP437" s="227"/>
      <c r="FNQ437" s="227"/>
      <c r="FNR437" s="227"/>
      <c r="FNS437" s="227"/>
      <c r="FNT437" s="227"/>
      <c r="FNU437" s="227"/>
      <c r="FNV437" s="227"/>
      <c r="FNW437" s="227"/>
      <c r="FNX437" s="227"/>
      <c r="FNY437" s="227"/>
      <c r="FNZ437" s="227"/>
      <c r="FOA437" s="227"/>
      <c r="FOB437" s="227"/>
      <c r="FOC437" s="227"/>
      <c r="FOD437" s="227"/>
      <c r="FOE437" s="227"/>
      <c r="FOF437" s="227"/>
      <c r="FOG437" s="227"/>
      <c r="FOH437" s="227"/>
      <c r="FOI437" s="227"/>
      <c r="FOJ437" s="227"/>
      <c r="FOK437" s="227"/>
      <c r="FOL437" s="227"/>
      <c r="FOM437" s="227"/>
      <c r="FON437" s="227"/>
      <c r="FOO437" s="227"/>
      <c r="FOP437" s="227"/>
      <c r="FOQ437" s="227"/>
      <c r="FOR437" s="227"/>
      <c r="FOS437" s="227"/>
      <c r="FOT437" s="227"/>
      <c r="FOU437" s="227"/>
      <c r="FOV437" s="227"/>
      <c r="FOW437" s="227"/>
      <c r="FOX437" s="227"/>
      <c r="FOY437" s="227"/>
      <c r="FOZ437" s="227"/>
      <c r="FPA437" s="227"/>
      <c r="FPB437" s="227"/>
      <c r="FPC437" s="227"/>
      <c r="FPD437" s="227"/>
      <c r="FPE437" s="227"/>
      <c r="FPF437" s="227"/>
      <c r="FPG437" s="227"/>
      <c r="FPH437" s="227"/>
      <c r="FPI437" s="227"/>
      <c r="FPJ437" s="227"/>
      <c r="FPK437" s="227"/>
      <c r="FPL437" s="227"/>
      <c r="FPM437" s="227"/>
      <c r="FPN437" s="227"/>
      <c r="FPO437" s="227"/>
      <c r="FPP437" s="227"/>
      <c r="FPQ437" s="227"/>
      <c r="FPR437" s="227"/>
      <c r="FPS437" s="227"/>
      <c r="FPT437" s="227"/>
      <c r="FPU437" s="227"/>
      <c r="FPV437" s="227"/>
      <c r="FPW437" s="227"/>
      <c r="FPX437" s="227"/>
      <c r="FPY437" s="227"/>
      <c r="FPZ437" s="227"/>
      <c r="FQA437" s="227"/>
      <c r="FQB437" s="227"/>
      <c r="FQC437" s="227"/>
      <c r="FQD437" s="227"/>
      <c r="FQE437" s="227"/>
      <c r="FQF437" s="227"/>
      <c r="FQG437" s="227"/>
      <c r="FQH437" s="227"/>
      <c r="FQI437" s="227"/>
      <c r="FQJ437" s="227"/>
      <c r="FQK437" s="227"/>
      <c r="FQL437" s="227"/>
      <c r="FQM437" s="227"/>
      <c r="FQN437" s="227"/>
      <c r="FQO437" s="227"/>
      <c r="FQP437" s="227"/>
      <c r="FQQ437" s="227"/>
      <c r="FQR437" s="227"/>
      <c r="FQS437" s="227"/>
      <c r="FQT437" s="227"/>
      <c r="FQU437" s="227"/>
      <c r="FQV437" s="227"/>
      <c r="FQW437" s="227"/>
      <c r="FQX437" s="227"/>
      <c r="FQY437" s="227"/>
      <c r="FQZ437" s="227"/>
      <c r="FRA437" s="227"/>
      <c r="FRB437" s="227"/>
      <c r="FRC437" s="227"/>
      <c r="FRD437" s="227"/>
      <c r="FRE437" s="227"/>
      <c r="FRF437" s="227"/>
      <c r="FRG437" s="227"/>
      <c r="FRH437" s="227"/>
      <c r="FRI437" s="227"/>
      <c r="FRJ437" s="227"/>
      <c r="FRK437" s="227"/>
      <c r="FRL437" s="227"/>
      <c r="FRM437" s="227"/>
      <c r="FRN437" s="227"/>
      <c r="FRO437" s="227"/>
      <c r="FRP437" s="227"/>
      <c r="FRQ437" s="227"/>
      <c r="FRR437" s="227"/>
      <c r="FRS437" s="227"/>
      <c r="FRT437" s="227"/>
      <c r="FRU437" s="227"/>
      <c r="FRV437" s="227"/>
      <c r="FRW437" s="227"/>
      <c r="FRX437" s="227"/>
      <c r="FRY437" s="227"/>
      <c r="FRZ437" s="227"/>
      <c r="FSA437" s="227"/>
      <c r="FSB437" s="227"/>
      <c r="FSC437" s="227"/>
      <c r="FSD437" s="227"/>
      <c r="FSE437" s="227"/>
      <c r="FSF437" s="227"/>
      <c r="FSG437" s="227"/>
      <c r="FSH437" s="227"/>
      <c r="FSI437" s="227"/>
      <c r="FSJ437" s="227"/>
      <c r="FSK437" s="227"/>
      <c r="FSL437" s="227"/>
      <c r="FSM437" s="227"/>
      <c r="FSN437" s="227"/>
      <c r="FSO437" s="227"/>
      <c r="FSP437" s="227"/>
      <c r="FSQ437" s="227"/>
      <c r="FSR437" s="227"/>
      <c r="FSS437" s="227"/>
      <c r="FST437" s="227"/>
      <c r="FSU437" s="227"/>
      <c r="FSV437" s="227"/>
      <c r="FSW437" s="227"/>
      <c r="FSX437" s="227"/>
      <c r="FSY437" s="227"/>
      <c r="FSZ437" s="227"/>
      <c r="FTA437" s="227"/>
      <c r="FTB437" s="227"/>
      <c r="FTC437" s="227"/>
      <c r="FTD437" s="227"/>
      <c r="FTE437" s="227"/>
      <c r="FTF437" s="227"/>
      <c r="FTG437" s="227"/>
      <c r="FTH437" s="227"/>
      <c r="FTI437" s="227"/>
      <c r="FTJ437" s="227"/>
      <c r="FTK437" s="227"/>
      <c r="FTL437" s="227"/>
      <c r="FTM437" s="227"/>
      <c r="FTN437" s="227"/>
      <c r="FTO437" s="227"/>
      <c r="FTP437" s="227"/>
      <c r="FTQ437" s="227"/>
      <c r="FTR437" s="227"/>
      <c r="FTS437" s="227"/>
      <c r="FTT437" s="227"/>
      <c r="FTU437" s="227"/>
      <c r="FTV437" s="227"/>
      <c r="FTW437" s="227"/>
      <c r="FTX437" s="227"/>
      <c r="FTY437" s="227"/>
      <c r="FTZ437" s="227"/>
      <c r="FUA437" s="227"/>
      <c r="FUB437" s="227"/>
      <c r="FUC437" s="227"/>
      <c r="FUD437" s="227"/>
      <c r="FUE437" s="227"/>
      <c r="FUF437" s="227"/>
      <c r="FUG437" s="227"/>
      <c r="FUH437" s="227"/>
      <c r="FUI437" s="227"/>
      <c r="FUJ437" s="227"/>
      <c r="FUK437" s="227"/>
      <c r="FUL437" s="227"/>
      <c r="FUM437" s="227"/>
      <c r="FUN437" s="227"/>
      <c r="FUO437" s="227"/>
      <c r="FUP437" s="227"/>
      <c r="FUQ437" s="227"/>
      <c r="FUR437" s="227"/>
      <c r="FUS437" s="227"/>
      <c r="FUT437" s="227"/>
      <c r="FUU437" s="227"/>
      <c r="FUV437" s="227"/>
      <c r="FUW437" s="227"/>
      <c r="FUX437" s="227"/>
      <c r="FUY437" s="227"/>
      <c r="FUZ437" s="227"/>
      <c r="FVA437" s="227"/>
      <c r="FVB437" s="227"/>
      <c r="FVC437" s="227"/>
      <c r="FVD437" s="227"/>
      <c r="FVE437" s="227"/>
      <c r="FVF437" s="227"/>
      <c r="FVG437" s="227"/>
      <c r="FVH437" s="227"/>
      <c r="FVI437" s="227"/>
      <c r="FVJ437" s="227"/>
      <c r="FVK437" s="227"/>
      <c r="FVL437" s="227"/>
      <c r="FVM437" s="227"/>
      <c r="FVN437" s="227"/>
      <c r="FVO437" s="227"/>
      <c r="FVP437" s="227"/>
      <c r="FVQ437" s="227"/>
      <c r="FVR437" s="227"/>
      <c r="FVS437" s="227"/>
      <c r="FVT437" s="227"/>
      <c r="FVU437" s="227"/>
      <c r="FVV437" s="227"/>
      <c r="FVW437" s="227"/>
      <c r="FVX437" s="227"/>
      <c r="FVY437" s="227"/>
      <c r="FVZ437" s="227"/>
      <c r="FWA437" s="227"/>
      <c r="FWB437" s="227"/>
      <c r="FWC437" s="227"/>
      <c r="FWD437" s="227"/>
      <c r="FWE437" s="227"/>
      <c r="FWF437" s="227"/>
      <c r="FWG437" s="227"/>
      <c r="FWH437" s="227"/>
      <c r="FWI437" s="227"/>
      <c r="FWJ437" s="227"/>
      <c r="FWK437" s="227"/>
      <c r="FWL437" s="227"/>
      <c r="FWM437" s="227"/>
      <c r="FWN437" s="227"/>
      <c r="FWO437" s="227"/>
      <c r="FWP437" s="227"/>
      <c r="FWQ437" s="227"/>
      <c r="FWR437" s="227"/>
      <c r="FWS437" s="227"/>
      <c r="FWT437" s="227"/>
      <c r="FWU437" s="227"/>
      <c r="FWV437" s="227"/>
      <c r="FWW437" s="227"/>
      <c r="FWX437" s="227"/>
      <c r="FWY437" s="227"/>
      <c r="FWZ437" s="227"/>
      <c r="FXA437" s="227"/>
      <c r="FXB437" s="227"/>
      <c r="FXC437" s="227"/>
      <c r="FXD437" s="227"/>
      <c r="FXE437" s="227"/>
      <c r="FXF437" s="227"/>
      <c r="FXG437" s="227"/>
      <c r="FXH437" s="227"/>
      <c r="FXI437" s="227"/>
      <c r="FXJ437" s="227"/>
      <c r="FXK437" s="227"/>
      <c r="FXL437" s="227"/>
      <c r="FXM437" s="227"/>
      <c r="FXN437" s="227"/>
      <c r="FXO437" s="227"/>
      <c r="FXP437" s="227"/>
      <c r="FXQ437" s="227"/>
      <c r="FXR437" s="227"/>
      <c r="FXS437" s="227"/>
      <c r="FXT437" s="227"/>
      <c r="FXU437" s="227"/>
      <c r="FXV437" s="227"/>
      <c r="FXW437" s="227"/>
      <c r="FXX437" s="227"/>
      <c r="FXY437" s="227"/>
      <c r="FXZ437" s="227"/>
      <c r="FYA437" s="227"/>
      <c r="FYB437" s="227"/>
      <c r="FYC437" s="227"/>
      <c r="FYD437" s="227"/>
      <c r="FYE437" s="227"/>
      <c r="FYF437" s="227"/>
      <c r="FYG437" s="227"/>
      <c r="FYH437" s="227"/>
      <c r="FYI437" s="227"/>
      <c r="FYJ437" s="227"/>
      <c r="FYK437" s="227"/>
      <c r="FYL437" s="227"/>
      <c r="FYM437" s="227"/>
      <c r="FYN437" s="227"/>
      <c r="FYO437" s="227"/>
      <c r="FYP437" s="227"/>
      <c r="FYQ437" s="227"/>
      <c r="FYR437" s="227"/>
      <c r="FYS437" s="227"/>
      <c r="FYT437" s="227"/>
      <c r="FYU437" s="227"/>
      <c r="FYV437" s="227"/>
      <c r="FYW437" s="227"/>
      <c r="FYX437" s="227"/>
      <c r="FYY437" s="227"/>
      <c r="FYZ437" s="227"/>
      <c r="FZA437" s="227"/>
      <c r="FZB437" s="227"/>
      <c r="FZC437" s="227"/>
      <c r="FZD437" s="227"/>
      <c r="FZE437" s="227"/>
      <c r="FZF437" s="227"/>
      <c r="FZG437" s="227"/>
      <c r="FZH437" s="227"/>
      <c r="FZI437" s="227"/>
      <c r="FZJ437" s="227"/>
      <c r="FZK437" s="227"/>
      <c r="FZL437" s="227"/>
      <c r="FZM437" s="227"/>
      <c r="FZN437" s="227"/>
      <c r="FZO437" s="227"/>
      <c r="FZP437" s="227"/>
      <c r="FZQ437" s="227"/>
      <c r="FZR437" s="227"/>
      <c r="FZS437" s="227"/>
      <c r="FZT437" s="227"/>
      <c r="FZU437" s="227"/>
      <c r="FZV437" s="227"/>
      <c r="FZW437" s="227"/>
      <c r="FZX437" s="227"/>
      <c r="FZY437" s="227"/>
      <c r="FZZ437" s="227"/>
      <c r="GAA437" s="227"/>
      <c r="GAB437" s="227"/>
      <c r="GAC437" s="227"/>
      <c r="GAD437" s="227"/>
      <c r="GAE437" s="227"/>
      <c r="GAF437" s="227"/>
      <c r="GAG437" s="227"/>
      <c r="GAH437" s="227"/>
      <c r="GAI437" s="227"/>
      <c r="GAJ437" s="227"/>
      <c r="GAK437" s="227"/>
      <c r="GAL437" s="227"/>
      <c r="GAM437" s="227"/>
      <c r="GAN437" s="227"/>
      <c r="GAO437" s="227"/>
      <c r="GAP437" s="227"/>
      <c r="GAQ437" s="227"/>
      <c r="GAR437" s="227"/>
      <c r="GAS437" s="227"/>
      <c r="GAT437" s="227"/>
      <c r="GAU437" s="227"/>
      <c r="GAV437" s="227"/>
      <c r="GAW437" s="227"/>
      <c r="GAX437" s="227"/>
      <c r="GAY437" s="227"/>
      <c r="GAZ437" s="227"/>
      <c r="GBA437" s="227"/>
      <c r="GBB437" s="227"/>
      <c r="GBC437" s="227"/>
      <c r="GBD437" s="227"/>
      <c r="GBE437" s="227"/>
      <c r="GBF437" s="227"/>
      <c r="GBG437" s="227"/>
      <c r="GBH437" s="227"/>
      <c r="GBI437" s="227"/>
      <c r="GBJ437" s="227"/>
      <c r="GBK437" s="227"/>
      <c r="GBL437" s="227"/>
      <c r="GBM437" s="227"/>
      <c r="GBN437" s="227"/>
      <c r="GBO437" s="227"/>
      <c r="GBP437" s="227"/>
      <c r="GBQ437" s="227"/>
      <c r="GBR437" s="227"/>
      <c r="GBS437" s="227"/>
      <c r="GBT437" s="227"/>
      <c r="GBU437" s="227"/>
      <c r="GBV437" s="227"/>
      <c r="GBW437" s="227"/>
      <c r="GBX437" s="227"/>
      <c r="GBY437" s="227"/>
      <c r="GBZ437" s="227"/>
      <c r="GCA437" s="227"/>
      <c r="GCB437" s="227"/>
      <c r="GCC437" s="227"/>
      <c r="GCD437" s="227"/>
      <c r="GCE437" s="227"/>
      <c r="GCF437" s="227"/>
      <c r="GCG437" s="227"/>
      <c r="GCH437" s="227"/>
      <c r="GCI437" s="227"/>
      <c r="GCJ437" s="227"/>
      <c r="GCK437" s="227"/>
      <c r="GCL437" s="227"/>
      <c r="GCM437" s="227"/>
      <c r="GCN437" s="227"/>
      <c r="GCO437" s="227"/>
      <c r="GCP437" s="227"/>
      <c r="GCQ437" s="227"/>
      <c r="GCR437" s="227"/>
      <c r="GCS437" s="227"/>
      <c r="GCT437" s="227"/>
      <c r="GCU437" s="227"/>
      <c r="GCV437" s="227"/>
      <c r="GCW437" s="227"/>
      <c r="GCX437" s="227"/>
      <c r="GCY437" s="227"/>
      <c r="GCZ437" s="227"/>
      <c r="GDA437" s="227"/>
      <c r="GDB437" s="227"/>
      <c r="GDC437" s="227"/>
      <c r="GDD437" s="227"/>
      <c r="GDE437" s="227"/>
      <c r="GDF437" s="227"/>
      <c r="GDG437" s="227"/>
      <c r="GDH437" s="227"/>
      <c r="GDI437" s="227"/>
      <c r="GDJ437" s="227"/>
      <c r="GDK437" s="227"/>
      <c r="GDL437" s="227"/>
      <c r="GDM437" s="227"/>
      <c r="GDN437" s="227"/>
      <c r="GDO437" s="227"/>
      <c r="GDP437" s="227"/>
      <c r="GDQ437" s="227"/>
      <c r="GDR437" s="227"/>
      <c r="GDS437" s="227"/>
      <c r="GDT437" s="227"/>
      <c r="GDU437" s="227"/>
      <c r="GDV437" s="227"/>
      <c r="GDW437" s="227"/>
      <c r="GDX437" s="227"/>
      <c r="GDY437" s="227"/>
      <c r="GDZ437" s="227"/>
      <c r="GEA437" s="227"/>
      <c r="GEB437" s="227"/>
      <c r="GEC437" s="227"/>
      <c r="GED437" s="227"/>
      <c r="GEE437" s="227"/>
      <c r="GEF437" s="227"/>
      <c r="GEG437" s="227"/>
      <c r="GEH437" s="227"/>
      <c r="GEI437" s="227"/>
      <c r="GEJ437" s="227"/>
      <c r="GEK437" s="227"/>
      <c r="GEL437" s="227"/>
      <c r="GEM437" s="227"/>
      <c r="GEN437" s="227"/>
      <c r="GEO437" s="227"/>
      <c r="GEP437" s="227"/>
      <c r="GEQ437" s="227"/>
      <c r="GER437" s="227"/>
      <c r="GES437" s="227"/>
      <c r="GET437" s="227"/>
      <c r="GEU437" s="227"/>
      <c r="GEV437" s="227"/>
      <c r="GEW437" s="227"/>
      <c r="GEX437" s="227"/>
      <c r="GEY437" s="227"/>
      <c r="GEZ437" s="227"/>
      <c r="GFA437" s="227"/>
      <c r="GFB437" s="227"/>
      <c r="GFC437" s="227"/>
      <c r="GFD437" s="227"/>
      <c r="GFE437" s="227"/>
      <c r="GFF437" s="227"/>
      <c r="GFG437" s="227"/>
      <c r="GFH437" s="227"/>
      <c r="GFI437" s="227"/>
      <c r="GFJ437" s="227"/>
      <c r="GFK437" s="227"/>
      <c r="GFL437" s="227"/>
      <c r="GFM437" s="227"/>
      <c r="GFN437" s="227"/>
      <c r="GFO437" s="227"/>
      <c r="GFP437" s="227"/>
      <c r="GFQ437" s="227"/>
      <c r="GFR437" s="227"/>
      <c r="GFS437" s="227"/>
      <c r="GFT437" s="227"/>
      <c r="GFU437" s="227"/>
      <c r="GFV437" s="227"/>
      <c r="GFW437" s="227"/>
      <c r="GFX437" s="227"/>
      <c r="GFY437" s="227"/>
      <c r="GFZ437" s="227"/>
      <c r="GGA437" s="227"/>
      <c r="GGB437" s="227"/>
      <c r="GGC437" s="227"/>
      <c r="GGD437" s="227"/>
      <c r="GGE437" s="227"/>
      <c r="GGF437" s="227"/>
      <c r="GGG437" s="227"/>
      <c r="GGH437" s="227"/>
      <c r="GGI437" s="227"/>
      <c r="GGJ437" s="227"/>
      <c r="GGK437" s="227"/>
      <c r="GGL437" s="227"/>
      <c r="GGM437" s="227"/>
      <c r="GGN437" s="227"/>
      <c r="GGO437" s="227"/>
      <c r="GGP437" s="227"/>
      <c r="GGQ437" s="227"/>
      <c r="GGR437" s="227"/>
      <c r="GGS437" s="227"/>
      <c r="GGT437" s="227"/>
      <c r="GGU437" s="227"/>
      <c r="GGV437" s="227"/>
      <c r="GGW437" s="227"/>
      <c r="GGX437" s="227"/>
      <c r="GGY437" s="227"/>
      <c r="GGZ437" s="227"/>
      <c r="GHA437" s="227"/>
      <c r="GHB437" s="227"/>
      <c r="GHC437" s="227"/>
      <c r="GHD437" s="227"/>
      <c r="GHE437" s="227"/>
      <c r="GHF437" s="227"/>
      <c r="GHG437" s="227"/>
      <c r="GHH437" s="227"/>
      <c r="GHI437" s="227"/>
      <c r="GHJ437" s="227"/>
      <c r="GHK437" s="227"/>
      <c r="GHL437" s="227"/>
      <c r="GHM437" s="227"/>
      <c r="GHN437" s="227"/>
      <c r="GHO437" s="227"/>
      <c r="GHP437" s="227"/>
      <c r="GHQ437" s="227"/>
      <c r="GHR437" s="227"/>
      <c r="GHS437" s="227"/>
      <c r="GHT437" s="227"/>
      <c r="GHU437" s="227"/>
      <c r="GHV437" s="227"/>
      <c r="GHW437" s="227"/>
      <c r="GHX437" s="227"/>
      <c r="GHY437" s="227"/>
      <c r="GHZ437" s="227"/>
      <c r="GIA437" s="227"/>
      <c r="GIB437" s="227"/>
      <c r="GIC437" s="227"/>
      <c r="GID437" s="227"/>
      <c r="GIE437" s="227"/>
      <c r="GIF437" s="227"/>
      <c r="GIG437" s="227"/>
      <c r="GIH437" s="227"/>
      <c r="GII437" s="227"/>
      <c r="GIJ437" s="227"/>
      <c r="GIK437" s="227"/>
      <c r="GIL437" s="227"/>
      <c r="GIM437" s="227"/>
      <c r="GIN437" s="227"/>
      <c r="GIO437" s="227"/>
      <c r="GIP437" s="227"/>
      <c r="GIQ437" s="227"/>
      <c r="GIR437" s="227"/>
      <c r="GIS437" s="227"/>
      <c r="GIT437" s="227"/>
      <c r="GIU437" s="227"/>
      <c r="GIV437" s="227"/>
      <c r="GIW437" s="227"/>
      <c r="GIX437" s="227"/>
      <c r="GIY437" s="227"/>
      <c r="GIZ437" s="227"/>
      <c r="GJA437" s="227"/>
      <c r="GJB437" s="227"/>
      <c r="GJC437" s="227"/>
      <c r="GJD437" s="227"/>
      <c r="GJE437" s="227"/>
      <c r="GJF437" s="227"/>
      <c r="GJG437" s="227"/>
      <c r="GJH437" s="227"/>
      <c r="GJI437" s="227"/>
      <c r="GJJ437" s="227"/>
      <c r="GJK437" s="227"/>
      <c r="GJL437" s="227"/>
      <c r="GJM437" s="227"/>
      <c r="GJN437" s="227"/>
      <c r="GJO437" s="227"/>
      <c r="GJP437" s="227"/>
      <c r="GJQ437" s="227"/>
      <c r="GJR437" s="227"/>
      <c r="GJS437" s="227"/>
      <c r="GJT437" s="227"/>
      <c r="GJU437" s="227"/>
      <c r="GJV437" s="227"/>
      <c r="GJW437" s="227"/>
      <c r="GJX437" s="227"/>
      <c r="GJY437" s="227"/>
      <c r="GJZ437" s="227"/>
      <c r="GKA437" s="227"/>
      <c r="GKB437" s="227"/>
      <c r="GKC437" s="227"/>
      <c r="GKD437" s="227"/>
      <c r="GKE437" s="227"/>
      <c r="GKF437" s="227"/>
      <c r="GKG437" s="227"/>
      <c r="GKH437" s="227"/>
      <c r="GKI437" s="227"/>
      <c r="GKJ437" s="227"/>
      <c r="GKK437" s="227"/>
      <c r="GKL437" s="227"/>
      <c r="GKM437" s="227"/>
      <c r="GKN437" s="227"/>
      <c r="GKO437" s="227"/>
      <c r="GKP437" s="227"/>
      <c r="GKQ437" s="227"/>
      <c r="GKR437" s="227"/>
      <c r="GKS437" s="227"/>
      <c r="GKT437" s="227"/>
      <c r="GKU437" s="227"/>
      <c r="GKV437" s="227"/>
      <c r="GKW437" s="227"/>
      <c r="GKX437" s="227"/>
      <c r="GKY437" s="227"/>
      <c r="GKZ437" s="227"/>
      <c r="GLA437" s="227"/>
      <c r="GLB437" s="227"/>
      <c r="GLC437" s="227"/>
      <c r="GLD437" s="227"/>
      <c r="GLE437" s="227"/>
      <c r="GLF437" s="227"/>
      <c r="GLG437" s="227"/>
      <c r="GLH437" s="227"/>
      <c r="GLI437" s="227"/>
      <c r="GLJ437" s="227"/>
      <c r="GLK437" s="227"/>
      <c r="GLL437" s="227"/>
      <c r="GLM437" s="227"/>
      <c r="GLN437" s="227"/>
      <c r="GLO437" s="227"/>
      <c r="GLP437" s="227"/>
      <c r="GLQ437" s="227"/>
      <c r="GLR437" s="227"/>
      <c r="GLS437" s="227"/>
      <c r="GLT437" s="227"/>
      <c r="GLU437" s="227"/>
      <c r="GLV437" s="227"/>
      <c r="GLW437" s="227"/>
      <c r="GLX437" s="227"/>
      <c r="GLY437" s="227"/>
      <c r="GLZ437" s="227"/>
      <c r="GMA437" s="227"/>
      <c r="GMB437" s="227"/>
      <c r="GMC437" s="227"/>
      <c r="GMD437" s="227"/>
      <c r="GME437" s="227"/>
      <c r="GMF437" s="227"/>
      <c r="GMG437" s="227"/>
      <c r="GMH437" s="227"/>
      <c r="GMI437" s="227"/>
      <c r="GMJ437" s="227"/>
      <c r="GMK437" s="227"/>
      <c r="GML437" s="227"/>
      <c r="GMM437" s="227"/>
      <c r="GMN437" s="227"/>
      <c r="GMO437" s="227"/>
      <c r="GMP437" s="227"/>
      <c r="GMQ437" s="227"/>
      <c r="GMR437" s="227"/>
      <c r="GMS437" s="227"/>
      <c r="GMT437" s="227"/>
      <c r="GMU437" s="227"/>
      <c r="GMV437" s="227"/>
      <c r="GMW437" s="227"/>
      <c r="GMX437" s="227"/>
      <c r="GMY437" s="227"/>
      <c r="GMZ437" s="227"/>
      <c r="GNA437" s="227"/>
      <c r="GNB437" s="227"/>
      <c r="GNC437" s="227"/>
      <c r="GND437" s="227"/>
      <c r="GNE437" s="227"/>
      <c r="GNF437" s="227"/>
      <c r="GNG437" s="227"/>
      <c r="GNH437" s="227"/>
      <c r="GNI437" s="227"/>
      <c r="GNJ437" s="227"/>
      <c r="GNK437" s="227"/>
      <c r="GNL437" s="227"/>
      <c r="GNM437" s="227"/>
      <c r="GNN437" s="227"/>
      <c r="GNO437" s="227"/>
      <c r="GNP437" s="227"/>
      <c r="GNQ437" s="227"/>
      <c r="GNR437" s="227"/>
      <c r="GNS437" s="227"/>
      <c r="GNT437" s="227"/>
      <c r="GNU437" s="227"/>
      <c r="GNV437" s="227"/>
      <c r="GNW437" s="227"/>
      <c r="GNX437" s="227"/>
      <c r="GNY437" s="227"/>
      <c r="GNZ437" s="227"/>
      <c r="GOA437" s="227"/>
      <c r="GOB437" s="227"/>
      <c r="GOC437" s="227"/>
      <c r="GOD437" s="227"/>
      <c r="GOE437" s="227"/>
      <c r="GOF437" s="227"/>
      <c r="GOG437" s="227"/>
      <c r="GOH437" s="227"/>
      <c r="GOI437" s="227"/>
      <c r="GOJ437" s="227"/>
      <c r="GOK437" s="227"/>
      <c r="GOL437" s="227"/>
      <c r="GOM437" s="227"/>
      <c r="GON437" s="227"/>
      <c r="GOO437" s="227"/>
      <c r="GOP437" s="227"/>
      <c r="GOQ437" s="227"/>
      <c r="GOR437" s="227"/>
      <c r="GOS437" s="227"/>
      <c r="GOT437" s="227"/>
      <c r="GOU437" s="227"/>
      <c r="GOV437" s="227"/>
      <c r="GOW437" s="227"/>
      <c r="GOX437" s="227"/>
      <c r="GOY437" s="227"/>
      <c r="GOZ437" s="227"/>
      <c r="GPA437" s="227"/>
      <c r="GPB437" s="227"/>
      <c r="GPC437" s="227"/>
      <c r="GPD437" s="227"/>
      <c r="GPE437" s="227"/>
      <c r="GPF437" s="227"/>
      <c r="GPG437" s="227"/>
      <c r="GPH437" s="227"/>
      <c r="GPI437" s="227"/>
      <c r="GPJ437" s="227"/>
      <c r="GPK437" s="227"/>
      <c r="GPL437" s="227"/>
      <c r="GPM437" s="227"/>
      <c r="GPN437" s="227"/>
      <c r="GPO437" s="227"/>
      <c r="GPP437" s="227"/>
      <c r="GPQ437" s="227"/>
      <c r="GPR437" s="227"/>
      <c r="GPS437" s="227"/>
      <c r="GPT437" s="227"/>
      <c r="GPU437" s="227"/>
      <c r="GPV437" s="227"/>
      <c r="GPW437" s="227"/>
      <c r="GPX437" s="227"/>
      <c r="GPY437" s="227"/>
      <c r="GPZ437" s="227"/>
      <c r="GQA437" s="227"/>
      <c r="GQB437" s="227"/>
      <c r="GQC437" s="227"/>
      <c r="GQD437" s="227"/>
      <c r="GQE437" s="227"/>
      <c r="GQF437" s="227"/>
      <c r="GQG437" s="227"/>
      <c r="GQH437" s="227"/>
      <c r="GQI437" s="227"/>
      <c r="GQJ437" s="227"/>
      <c r="GQK437" s="227"/>
      <c r="GQL437" s="227"/>
      <c r="GQM437" s="227"/>
      <c r="GQN437" s="227"/>
      <c r="GQO437" s="227"/>
      <c r="GQP437" s="227"/>
      <c r="GQQ437" s="227"/>
      <c r="GQR437" s="227"/>
      <c r="GQS437" s="227"/>
      <c r="GQT437" s="227"/>
      <c r="GQU437" s="227"/>
      <c r="GQV437" s="227"/>
      <c r="GQW437" s="227"/>
      <c r="GQX437" s="227"/>
      <c r="GQY437" s="227"/>
      <c r="GQZ437" s="227"/>
      <c r="GRA437" s="227"/>
      <c r="GRB437" s="227"/>
      <c r="GRC437" s="227"/>
      <c r="GRD437" s="227"/>
      <c r="GRE437" s="227"/>
      <c r="GRF437" s="227"/>
      <c r="GRG437" s="227"/>
      <c r="GRH437" s="227"/>
      <c r="GRI437" s="227"/>
      <c r="GRJ437" s="227"/>
      <c r="GRK437" s="227"/>
      <c r="GRL437" s="227"/>
      <c r="GRM437" s="227"/>
      <c r="GRN437" s="227"/>
      <c r="GRO437" s="227"/>
      <c r="GRP437" s="227"/>
      <c r="GRQ437" s="227"/>
      <c r="GRR437" s="227"/>
      <c r="GRS437" s="227"/>
      <c r="GRT437" s="227"/>
      <c r="GRU437" s="227"/>
      <c r="GRV437" s="227"/>
      <c r="GRW437" s="227"/>
      <c r="GRX437" s="227"/>
      <c r="GRY437" s="227"/>
      <c r="GRZ437" s="227"/>
      <c r="GSA437" s="227"/>
      <c r="GSB437" s="227"/>
      <c r="GSC437" s="227"/>
      <c r="GSD437" s="227"/>
      <c r="GSE437" s="227"/>
      <c r="GSF437" s="227"/>
      <c r="GSG437" s="227"/>
      <c r="GSH437" s="227"/>
      <c r="GSI437" s="227"/>
      <c r="GSJ437" s="227"/>
      <c r="GSK437" s="227"/>
      <c r="GSL437" s="227"/>
      <c r="GSM437" s="227"/>
      <c r="GSN437" s="227"/>
      <c r="GSO437" s="227"/>
      <c r="GSP437" s="227"/>
      <c r="GSQ437" s="227"/>
      <c r="GSR437" s="227"/>
      <c r="GSS437" s="227"/>
      <c r="GST437" s="227"/>
      <c r="GSU437" s="227"/>
      <c r="GSV437" s="227"/>
      <c r="GSW437" s="227"/>
      <c r="GSX437" s="227"/>
      <c r="GSY437" s="227"/>
      <c r="GSZ437" s="227"/>
      <c r="GTA437" s="227"/>
      <c r="GTB437" s="227"/>
      <c r="GTC437" s="227"/>
      <c r="GTD437" s="227"/>
      <c r="GTE437" s="227"/>
      <c r="GTF437" s="227"/>
      <c r="GTG437" s="227"/>
      <c r="GTH437" s="227"/>
      <c r="GTI437" s="227"/>
      <c r="GTJ437" s="227"/>
      <c r="GTK437" s="227"/>
      <c r="GTL437" s="227"/>
      <c r="GTM437" s="227"/>
      <c r="GTN437" s="227"/>
      <c r="GTO437" s="227"/>
      <c r="GTP437" s="227"/>
      <c r="GTQ437" s="227"/>
      <c r="GTR437" s="227"/>
      <c r="GTS437" s="227"/>
      <c r="GTT437" s="227"/>
      <c r="GTU437" s="227"/>
      <c r="GTV437" s="227"/>
      <c r="GTW437" s="227"/>
      <c r="GTX437" s="227"/>
      <c r="GTY437" s="227"/>
      <c r="GTZ437" s="227"/>
      <c r="GUA437" s="227"/>
      <c r="GUB437" s="227"/>
      <c r="GUC437" s="227"/>
      <c r="GUD437" s="227"/>
      <c r="GUE437" s="227"/>
      <c r="GUF437" s="227"/>
      <c r="GUG437" s="227"/>
      <c r="GUH437" s="227"/>
      <c r="GUI437" s="227"/>
      <c r="GUJ437" s="227"/>
      <c r="GUK437" s="227"/>
      <c r="GUL437" s="227"/>
      <c r="GUM437" s="227"/>
      <c r="GUN437" s="227"/>
      <c r="GUO437" s="227"/>
      <c r="GUP437" s="227"/>
      <c r="GUQ437" s="227"/>
      <c r="GUR437" s="227"/>
      <c r="GUS437" s="227"/>
      <c r="GUT437" s="227"/>
      <c r="GUU437" s="227"/>
      <c r="GUV437" s="227"/>
      <c r="GUW437" s="227"/>
      <c r="GUX437" s="227"/>
      <c r="GUY437" s="227"/>
      <c r="GUZ437" s="227"/>
      <c r="GVA437" s="227"/>
      <c r="GVB437" s="227"/>
      <c r="GVC437" s="227"/>
      <c r="GVD437" s="227"/>
      <c r="GVE437" s="227"/>
      <c r="GVF437" s="227"/>
      <c r="GVG437" s="227"/>
      <c r="GVH437" s="227"/>
      <c r="GVI437" s="227"/>
      <c r="GVJ437" s="227"/>
      <c r="GVK437" s="227"/>
      <c r="GVL437" s="227"/>
      <c r="GVM437" s="227"/>
      <c r="GVN437" s="227"/>
      <c r="GVO437" s="227"/>
      <c r="GVP437" s="227"/>
      <c r="GVQ437" s="227"/>
      <c r="GVR437" s="227"/>
      <c r="GVS437" s="227"/>
      <c r="GVT437" s="227"/>
      <c r="GVU437" s="227"/>
      <c r="GVV437" s="227"/>
      <c r="GVW437" s="227"/>
      <c r="GVX437" s="227"/>
      <c r="GVY437" s="227"/>
      <c r="GVZ437" s="227"/>
      <c r="GWA437" s="227"/>
      <c r="GWB437" s="227"/>
      <c r="GWC437" s="227"/>
      <c r="GWD437" s="227"/>
      <c r="GWE437" s="227"/>
      <c r="GWF437" s="227"/>
      <c r="GWG437" s="227"/>
      <c r="GWH437" s="227"/>
      <c r="GWI437" s="227"/>
      <c r="GWJ437" s="227"/>
      <c r="GWK437" s="227"/>
      <c r="GWL437" s="227"/>
      <c r="GWM437" s="227"/>
      <c r="GWN437" s="227"/>
      <c r="GWO437" s="227"/>
      <c r="GWP437" s="227"/>
      <c r="GWQ437" s="227"/>
      <c r="GWR437" s="227"/>
      <c r="GWS437" s="227"/>
      <c r="GWT437" s="227"/>
      <c r="GWU437" s="227"/>
      <c r="GWV437" s="227"/>
      <c r="GWW437" s="227"/>
      <c r="GWX437" s="227"/>
      <c r="GWY437" s="227"/>
      <c r="GWZ437" s="227"/>
      <c r="GXA437" s="227"/>
      <c r="GXB437" s="227"/>
      <c r="GXC437" s="227"/>
      <c r="GXD437" s="227"/>
      <c r="GXE437" s="227"/>
      <c r="GXF437" s="227"/>
      <c r="GXG437" s="227"/>
      <c r="GXH437" s="227"/>
      <c r="GXI437" s="227"/>
      <c r="GXJ437" s="227"/>
      <c r="GXK437" s="227"/>
      <c r="GXL437" s="227"/>
      <c r="GXM437" s="227"/>
      <c r="GXN437" s="227"/>
      <c r="GXO437" s="227"/>
      <c r="GXP437" s="227"/>
      <c r="GXQ437" s="227"/>
      <c r="GXR437" s="227"/>
      <c r="GXS437" s="227"/>
      <c r="GXT437" s="227"/>
      <c r="GXU437" s="227"/>
      <c r="GXV437" s="227"/>
      <c r="GXW437" s="227"/>
      <c r="GXX437" s="227"/>
      <c r="GXY437" s="227"/>
      <c r="GXZ437" s="227"/>
      <c r="GYA437" s="227"/>
      <c r="GYB437" s="227"/>
      <c r="GYC437" s="227"/>
      <c r="GYD437" s="227"/>
      <c r="GYE437" s="227"/>
      <c r="GYF437" s="227"/>
      <c r="GYG437" s="227"/>
      <c r="GYH437" s="227"/>
      <c r="GYI437" s="227"/>
      <c r="GYJ437" s="227"/>
      <c r="GYK437" s="227"/>
      <c r="GYL437" s="227"/>
      <c r="GYM437" s="227"/>
      <c r="GYN437" s="227"/>
      <c r="GYO437" s="227"/>
      <c r="GYP437" s="227"/>
      <c r="GYQ437" s="227"/>
      <c r="GYR437" s="227"/>
      <c r="GYS437" s="227"/>
      <c r="GYT437" s="227"/>
      <c r="GYU437" s="227"/>
      <c r="GYV437" s="227"/>
      <c r="GYW437" s="227"/>
      <c r="GYX437" s="227"/>
      <c r="GYY437" s="227"/>
      <c r="GYZ437" s="227"/>
      <c r="GZA437" s="227"/>
      <c r="GZB437" s="227"/>
      <c r="GZC437" s="227"/>
      <c r="GZD437" s="227"/>
      <c r="GZE437" s="227"/>
      <c r="GZF437" s="227"/>
      <c r="GZG437" s="227"/>
      <c r="GZH437" s="227"/>
      <c r="GZI437" s="227"/>
      <c r="GZJ437" s="227"/>
      <c r="GZK437" s="227"/>
      <c r="GZL437" s="227"/>
      <c r="GZM437" s="227"/>
      <c r="GZN437" s="227"/>
      <c r="GZO437" s="227"/>
      <c r="GZP437" s="227"/>
      <c r="GZQ437" s="227"/>
      <c r="GZR437" s="227"/>
      <c r="GZS437" s="227"/>
      <c r="GZT437" s="227"/>
      <c r="GZU437" s="227"/>
      <c r="GZV437" s="227"/>
      <c r="GZW437" s="227"/>
      <c r="GZX437" s="227"/>
      <c r="GZY437" s="227"/>
      <c r="GZZ437" s="227"/>
      <c r="HAA437" s="227"/>
      <c r="HAB437" s="227"/>
      <c r="HAC437" s="227"/>
      <c r="HAD437" s="227"/>
      <c r="HAE437" s="227"/>
      <c r="HAF437" s="227"/>
      <c r="HAG437" s="227"/>
      <c r="HAH437" s="227"/>
      <c r="HAI437" s="227"/>
      <c r="HAJ437" s="227"/>
      <c r="HAK437" s="227"/>
      <c r="HAL437" s="227"/>
      <c r="HAM437" s="227"/>
      <c r="HAN437" s="227"/>
      <c r="HAO437" s="227"/>
      <c r="HAP437" s="227"/>
      <c r="HAQ437" s="227"/>
      <c r="HAR437" s="227"/>
      <c r="HAS437" s="227"/>
      <c r="HAT437" s="227"/>
      <c r="HAU437" s="227"/>
      <c r="HAV437" s="227"/>
      <c r="HAW437" s="227"/>
      <c r="HAX437" s="227"/>
      <c r="HAY437" s="227"/>
      <c r="HAZ437" s="227"/>
      <c r="HBA437" s="227"/>
      <c r="HBB437" s="227"/>
      <c r="HBC437" s="227"/>
      <c r="HBD437" s="227"/>
      <c r="HBE437" s="227"/>
      <c r="HBF437" s="227"/>
      <c r="HBG437" s="227"/>
      <c r="HBH437" s="227"/>
      <c r="HBI437" s="227"/>
      <c r="HBJ437" s="227"/>
      <c r="HBK437" s="227"/>
      <c r="HBL437" s="227"/>
      <c r="HBM437" s="227"/>
      <c r="HBN437" s="227"/>
      <c r="HBO437" s="227"/>
      <c r="HBP437" s="227"/>
      <c r="HBQ437" s="227"/>
      <c r="HBR437" s="227"/>
      <c r="HBS437" s="227"/>
      <c r="HBT437" s="227"/>
      <c r="HBU437" s="227"/>
      <c r="HBV437" s="227"/>
      <c r="HBW437" s="227"/>
      <c r="HBX437" s="227"/>
      <c r="HBY437" s="227"/>
      <c r="HBZ437" s="227"/>
      <c r="HCA437" s="227"/>
      <c r="HCB437" s="227"/>
      <c r="HCC437" s="227"/>
      <c r="HCD437" s="227"/>
      <c r="HCE437" s="227"/>
      <c r="HCF437" s="227"/>
      <c r="HCG437" s="227"/>
      <c r="HCH437" s="227"/>
      <c r="HCI437" s="227"/>
      <c r="HCJ437" s="227"/>
      <c r="HCK437" s="227"/>
      <c r="HCL437" s="227"/>
      <c r="HCM437" s="227"/>
      <c r="HCN437" s="227"/>
      <c r="HCO437" s="227"/>
      <c r="HCP437" s="227"/>
      <c r="HCQ437" s="227"/>
      <c r="HCR437" s="227"/>
      <c r="HCS437" s="227"/>
      <c r="HCT437" s="227"/>
      <c r="HCU437" s="227"/>
      <c r="HCV437" s="227"/>
      <c r="HCW437" s="227"/>
      <c r="HCX437" s="227"/>
      <c r="HCY437" s="227"/>
      <c r="HCZ437" s="227"/>
      <c r="HDA437" s="227"/>
      <c r="HDB437" s="227"/>
      <c r="HDC437" s="227"/>
      <c r="HDD437" s="227"/>
      <c r="HDE437" s="227"/>
      <c r="HDF437" s="227"/>
      <c r="HDG437" s="227"/>
      <c r="HDH437" s="227"/>
      <c r="HDI437" s="227"/>
      <c r="HDJ437" s="227"/>
      <c r="HDK437" s="227"/>
      <c r="HDL437" s="227"/>
      <c r="HDM437" s="227"/>
      <c r="HDN437" s="227"/>
      <c r="HDO437" s="227"/>
      <c r="HDP437" s="227"/>
      <c r="HDQ437" s="227"/>
      <c r="HDR437" s="227"/>
      <c r="HDS437" s="227"/>
      <c r="HDT437" s="227"/>
      <c r="HDU437" s="227"/>
      <c r="HDV437" s="227"/>
      <c r="HDW437" s="227"/>
      <c r="HDX437" s="227"/>
      <c r="HDY437" s="227"/>
      <c r="HDZ437" s="227"/>
      <c r="HEA437" s="227"/>
      <c r="HEB437" s="227"/>
      <c r="HEC437" s="227"/>
      <c r="HED437" s="227"/>
      <c r="HEE437" s="227"/>
      <c r="HEF437" s="227"/>
      <c r="HEG437" s="227"/>
      <c r="HEH437" s="227"/>
      <c r="HEI437" s="227"/>
      <c r="HEJ437" s="227"/>
      <c r="HEK437" s="227"/>
      <c r="HEL437" s="227"/>
      <c r="HEM437" s="227"/>
      <c r="HEN437" s="227"/>
      <c r="HEO437" s="227"/>
      <c r="HEP437" s="227"/>
      <c r="HEQ437" s="227"/>
      <c r="HER437" s="227"/>
      <c r="HES437" s="227"/>
      <c r="HET437" s="227"/>
      <c r="HEU437" s="227"/>
      <c r="HEV437" s="227"/>
      <c r="HEW437" s="227"/>
      <c r="HEX437" s="227"/>
      <c r="HEY437" s="227"/>
      <c r="HEZ437" s="227"/>
      <c r="HFA437" s="227"/>
      <c r="HFB437" s="227"/>
      <c r="HFC437" s="227"/>
      <c r="HFD437" s="227"/>
      <c r="HFE437" s="227"/>
      <c r="HFF437" s="227"/>
      <c r="HFG437" s="227"/>
      <c r="HFH437" s="227"/>
      <c r="HFI437" s="227"/>
      <c r="HFJ437" s="227"/>
      <c r="HFK437" s="227"/>
      <c r="HFL437" s="227"/>
      <c r="HFM437" s="227"/>
      <c r="HFN437" s="227"/>
      <c r="HFO437" s="227"/>
      <c r="HFP437" s="227"/>
      <c r="HFQ437" s="227"/>
      <c r="HFR437" s="227"/>
      <c r="HFS437" s="227"/>
      <c r="HFT437" s="227"/>
      <c r="HFU437" s="227"/>
      <c r="HFV437" s="227"/>
      <c r="HFW437" s="227"/>
      <c r="HFX437" s="227"/>
      <c r="HFY437" s="227"/>
      <c r="HFZ437" s="227"/>
      <c r="HGA437" s="227"/>
      <c r="HGB437" s="227"/>
      <c r="HGC437" s="227"/>
      <c r="HGD437" s="227"/>
      <c r="HGE437" s="227"/>
      <c r="HGF437" s="227"/>
      <c r="HGG437" s="227"/>
      <c r="HGH437" s="227"/>
      <c r="HGI437" s="227"/>
      <c r="HGJ437" s="227"/>
      <c r="HGK437" s="227"/>
      <c r="HGL437" s="227"/>
      <c r="HGM437" s="227"/>
      <c r="HGN437" s="227"/>
      <c r="HGO437" s="227"/>
      <c r="HGP437" s="227"/>
      <c r="HGQ437" s="227"/>
      <c r="HGR437" s="227"/>
      <c r="HGS437" s="227"/>
      <c r="HGT437" s="227"/>
      <c r="HGU437" s="227"/>
      <c r="HGV437" s="227"/>
      <c r="HGW437" s="227"/>
      <c r="HGX437" s="227"/>
      <c r="HGY437" s="227"/>
      <c r="HGZ437" s="227"/>
      <c r="HHA437" s="227"/>
      <c r="HHB437" s="227"/>
      <c r="HHC437" s="227"/>
      <c r="HHD437" s="227"/>
      <c r="HHE437" s="227"/>
      <c r="HHF437" s="227"/>
      <c r="HHG437" s="227"/>
      <c r="HHH437" s="227"/>
      <c r="HHI437" s="227"/>
      <c r="HHJ437" s="227"/>
      <c r="HHK437" s="227"/>
      <c r="HHL437" s="227"/>
      <c r="HHM437" s="227"/>
      <c r="HHN437" s="227"/>
      <c r="HHO437" s="227"/>
      <c r="HHP437" s="227"/>
      <c r="HHQ437" s="227"/>
      <c r="HHR437" s="227"/>
      <c r="HHS437" s="227"/>
      <c r="HHT437" s="227"/>
      <c r="HHU437" s="227"/>
      <c r="HHV437" s="227"/>
      <c r="HHW437" s="227"/>
      <c r="HHX437" s="227"/>
      <c r="HHY437" s="227"/>
      <c r="HHZ437" s="227"/>
      <c r="HIA437" s="227"/>
      <c r="HIB437" s="227"/>
      <c r="HIC437" s="227"/>
      <c r="HID437" s="227"/>
      <c r="HIE437" s="227"/>
      <c r="HIF437" s="227"/>
      <c r="HIG437" s="227"/>
      <c r="HIH437" s="227"/>
      <c r="HII437" s="227"/>
      <c r="HIJ437" s="227"/>
      <c r="HIK437" s="227"/>
      <c r="HIL437" s="227"/>
      <c r="HIM437" s="227"/>
      <c r="HIN437" s="227"/>
      <c r="HIO437" s="227"/>
      <c r="HIP437" s="227"/>
      <c r="HIQ437" s="227"/>
      <c r="HIR437" s="227"/>
      <c r="HIS437" s="227"/>
      <c r="HIT437" s="227"/>
      <c r="HIU437" s="227"/>
      <c r="HIV437" s="227"/>
      <c r="HIW437" s="227"/>
      <c r="HIX437" s="227"/>
      <c r="HIY437" s="227"/>
      <c r="HIZ437" s="227"/>
      <c r="HJA437" s="227"/>
      <c r="HJB437" s="227"/>
      <c r="HJC437" s="227"/>
      <c r="HJD437" s="227"/>
      <c r="HJE437" s="227"/>
      <c r="HJF437" s="227"/>
      <c r="HJG437" s="227"/>
      <c r="HJH437" s="227"/>
      <c r="HJI437" s="227"/>
      <c r="HJJ437" s="227"/>
      <c r="HJK437" s="227"/>
      <c r="HJL437" s="227"/>
      <c r="HJM437" s="227"/>
      <c r="HJN437" s="227"/>
      <c r="HJO437" s="227"/>
      <c r="HJP437" s="227"/>
      <c r="HJQ437" s="227"/>
      <c r="HJR437" s="227"/>
      <c r="HJS437" s="227"/>
      <c r="HJT437" s="227"/>
      <c r="HJU437" s="227"/>
      <c r="HJV437" s="227"/>
      <c r="HJW437" s="227"/>
      <c r="HJX437" s="227"/>
      <c r="HJY437" s="227"/>
      <c r="HJZ437" s="227"/>
      <c r="HKA437" s="227"/>
      <c r="HKB437" s="227"/>
      <c r="HKC437" s="227"/>
      <c r="HKD437" s="227"/>
      <c r="HKE437" s="227"/>
      <c r="HKF437" s="227"/>
      <c r="HKG437" s="227"/>
      <c r="HKH437" s="227"/>
      <c r="HKI437" s="227"/>
      <c r="HKJ437" s="227"/>
      <c r="HKK437" s="227"/>
      <c r="HKL437" s="227"/>
      <c r="HKM437" s="227"/>
      <c r="HKN437" s="227"/>
      <c r="HKO437" s="227"/>
      <c r="HKP437" s="227"/>
      <c r="HKQ437" s="227"/>
      <c r="HKR437" s="227"/>
      <c r="HKS437" s="227"/>
      <c r="HKT437" s="227"/>
      <c r="HKU437" s="227"/>
      <c r="HKV437" s="227"/>
      <c r="HKW437" s="227"/>
      <c r="HKX437" s="227"/>
      <c r="HKY437" s="227"/>
      <c r="HKZ437" s="227"/>
      <c r="HLA437" s="227"/>
      <c r="HLB437" s="227"/>
      <c r="HLC437" s="227"/>
      <c r="HLD437" s="227"/>
      <c r="HLE437" s="227"/>
      <c r="HLF437" s="227"/>
      <c r="HLG437" s="227"/>
      <c r="HLH437" s="227"/>
      <c r="HLI437" s="227"/>
      <c r="HLJ437" s="227"/>
      <c r="HLK437" s="227"/>
      <c r="HLL437" s="227"/>
      <c r="HLM437" s="227"/>
      <c r="HLN437" s="227"/>
      <c r="HLO437" s="227"/>
      <c r="HLP437" s="227"/>
      <c r="HLQ437" s="227"/>
      <c r="HLR437" s="227"/>
      <c r="HLS437" s="227"/>
      <c r="HLT437" s="227"/>
      <c r="HLU437" s="227"/>
      <c r="HLV437" s="227"/>
      <c r="HLW437" s="227"/>
      <c r="HLX437" s="227"/>
      <c r="HLY437" s="227"/>
      <c r="HLZ437" s="227"/>
      <c r="HMA437" s="227"/>
      <c r="HMB437" s="227"/>
      <c r="HMC437" s="227"/>
      <c r="HMD437" s="227"/>
      <c r="HME437" s="227"/>
      <c r="HMF437" s="227"/>
      <c r="HMG437" s="227"/>
      <c r="HMH437" s="227"/>
      <c r="HMI437" s="227"/>
      <c r="HMJ437" s="227"/>
      <c r="HMK437" s="227"/>
      <c r="HML437" s="227"/>
      <c r="HMM437" s="227"/>
      <c r="HMN437" s="227"/>
      <c r="HMO437" s="227"/>
      <c r="HMP437" s="227"/>
      <c r="HMQ437" s="227"/>
      <c r="HMR437" s="227"/>
      <c r="HMS437" s="227"/>
      <c r="HMT437" s="227"/>
      <c r="HMU437" s="227"/>
      <c r="HMV437" s="227"/>
      <c r="HMW437" s="227"/>
      <c r="HMX437" s="227"/>
      <c r="HMY437" s="227"/>
      <c r="HMZ437" s="227"/>
      <c r="HNA437" s="227"/>
      <c r="HNB437" s="227"/>
      <c r="HNC437" s="227"/>
      <c r="HND437" s="227"/>
      <c r="HNE437" s="227"/>
      <c r="HNF437" s="227"/>
      <c r="HNG437" s="227"/>
      <c r="HNH437" s="227"/>
      <c r="HNI437" s="227"/>
      <c r="HNJ437" s="227"/>
      <c r="HNK437" s="227"/>
      <c r="HNL437" s="227"/>
      <c r="HNM437" s="227"/>
      <c r="HNN437" s="227"/>
      <c r="HNO437" s="227"/>
      <c r="HNP437" s="227"/>
      <c r="HNQ437" s="227"/>
      <c r="HNR437" s="227"/>
      <c r="HNS437" s="227"/>
      <c r="HNT437" s="227"/>
      <c r="HNU437" s="227"/>
      <c r="HNV437" s="227"/>
      <c r="HNW437" s="227"/>
      <c r="HNX437" s="227"/>
      <c r="HNY437" s="227"/>
      <c r="HNZ437" s="227"/>
      <c r="HOA437" s="227"/>
      <c r="HOB437" s="227"/>
      <c r="HOC437" s="227"/>
      <c r="HOD437" s="227"/>
      <c r="HOE437" s="227"/>
      <c r="HOF437" s="227"/>
      <c r="HOG437" s="227"/>
      <c r="HOH437" s="227"/>
      <c r="HOI437" s="227"/>
      <c r="HOJ437" s="227"/>
      <c r="HOK437" s="227"/>
      <c r="HOL437" s="227"/>
      <c r="HOM437" s="227"/>
      <c r="HON437" s="227"/>
      <c r="HOO437" s="227"/>
      <c r="HOP437" s="227"/>
      <c r="HOQ437" s="227"/>
      <c r="HOR437" s="227"/>
      <c r="HOS437" s="227"/>
      <c r="HOT437" s="227"/>
      <c r="HOU437" s="227"/>
      <c r="HOV437" s="227"/>
      <c r="HOW437" s="227"/>
      <c r="HOX437" s="227"/>
      <c r="HOY437" s="227"/>
      <c r="HOZ437" s="227"/>
      <c r="HPA437" s="227"/>
      <c r="HPB437" s="227"/>
      <c r="HPC437" s="227"/>
      <c r="HPD437" s="227"/>
      <c r="HPE437" s="227"/>
      <c r="HPF437" s="227"/>
      <c r="HPG437" s="227"/>
      <c r="HPH437" s="227"/>
      <c r="HPI437" s="227"/>
      <c r="HPJ437" s="227"/>
      <c r="HPK437" s="227"/>
      <c r="HPL437" s="227"/>
      <c r="HPM437" s="227"/>
      <c r="HPN437" s="227"/>
      <c r="HPO437" s="227"/>
      <c r="HPP437" s="227"/>
      <c r="HPQ437" s="227"/>
      <c r="HPR437" s="227"/>
      <c r="HPS437" s="227"/>
      <c r="HPT437" s="227"/>
      <c r="HPU437" s="227"/>
      <c r="HPV437" s="227"/>
      <c r="HPW437" s="227"/>
      <c r="HPX437" s="227"/>
      <c r="HPY437" s="227"/>
      <c r="HPZ437" s="227"/>
      <c r="HQA437" s="227"/>
      <c r="HQB437" s="227"/>
      <c r="HQC437" s="227"/>
      <c r="HQD437" s="227"/>
      <c r="HQE437" s="227"/>
      <c r="HQF437" s="227"/>
      <c r="HQG437" s="227"/>
      <c r="HQH437" s="227"/>
      <c r="HQI437" s="227"/>
      <c r="HQJ437" s="227"/>
      <c r="HQK437" s="227"/>
      <c r="HQL437" s="227"/>
      <c r="HQM437" s="227"/>
      <c r="HQN437" s="227"/>
      <c r="HQO437" s="227"/>
      <c r="HQP437" s="227"/>
      <c r="HQQ437" s="227"/>
      <c r="HQR437" s="227"/>
      <c r="HQS437" s="227"/>
      <c r="HQT437" s="227"/>
      <c r="HQU437" s="227"/>
      <c r="HQV437" s="227"/>
      <c r="HQW437" s="227"/>
      <c r="HQX437" s="227"/>
      <c r="HQY437" s="227"/>
      <c r="HQZ437" s="227"/>
      <c r="HRA437" s="227"/>
      <c r="HRB437" s="227"/>
      <c r="HRC437" s="227"/>
      <c r="HRD437" s="227"/>
      <c r="HRE437" s="227"/>
      <c r="HRF437" s="227"/>
      <c r="HRG437" s="227"/>
      <c r="HRH437" s="227"/>
      <c r="HRI437" s="227"/>
      <c r="HRJ437" s="227"/>
      <c r="HRK437" s="227"/>
      <c r="HRL437" s="227"/>
      <c r="HRM437" s="227"/>
      <c r="HRN437" s="227"/>
      <c r="HRO437" s="227"/>
      <c r="HRP437" s="227"/>
      <c r="HRQ437" s="227"/>
      <c r="HRR437" s="227"/>
      <c r="HRS437" s="227"/>
      <c r="HRT437" s="227"/>
      <c r="HRU437" s="227"/>
      <c r="HRV437" s="227"/>
      <c r="HRW437" s="227"/>
      <c r="HRX437" s="227"/>
      <c r="HRY437" s="227"/>
      <c r="HRZ437" s="227"/>
      <c r="HSA437" s="227"/>
      <c r="HSB437" s="227"/>
      <c r="HSC437" s="227"/>
      <c r="HSD437" s="227"/>
      <c r="HSE437" s="227"/>
      <c r="HSF437" s="227"/>
      <c r="HSG437" s="227"/>
      <c r="HSH437" s="227"/>
      <c r="HSI437" s="227"/>
      <c r="HSJ437" s="227"/>
      <c r="HSK437" s="227"/>
      <c r="HSL437" s="227"/>
      <c r="HSM437" s="227"/>
      <c r="HSN437" s="227"/>
      <c r="HSO437" s="227"/>
      <c r="HSP437" s="227"/>
      <c r="HSQ437" s="227"/>
      <c r="HSR437" s="227"/>
      <c r="HSS437" s="227"/>
      <c r="HST437" s="227"/>
      <c r="HSU437" s="227"/>
      <c r="HSV437" s="227"/>
      <c r="HSW437" s="227"/>
      <c r="HSX437" s="227"/>
      <c r="HSY437" s="227"/>
      <c r="HSZ437" s="227"/>
      <c r="HTA437" s="227"/>
      <c r="HTB437" s="227"/>
      <c r="HTC437" s="227"/>
      <c r="HTD437" s="227"/>
      <c r="HTE437" s="227"/>
      <c r="HTF437" s="227"/>
      <c r="HTG437" s="227"/>
      <c r="HTH437" s="227"/>
      <c r="HTI437" s="227"/>
      <c r="HTJ437" s="227"/>
      <c r="HTK437" s="227"/>
      <c r="HTL437" s="227"/>
      <c r="HTM437" s="227"/>
      <c r="HTN437" s="227"/>
      <c r="HTO437" s="227"/>
      <c r="HTP437" s="227"/>
      <c r="HTQ437" s="227"/>
      <c r="HTR437" s="227"/>
      <c r="HTS437" s="227"/>
      <c r="HTT437" s="227"/>
      <c r="HTU437" s="227"/>
      <c r="HTV437" s="227"/>
      <c r="HTW437" s="227"/>
      <c r="HTX437" s="227"/>
      <c r="HTY437" s="227"/>
      <c r="HTZ437" s="227"/>
      <c r="HUA437" s="227"/>
      <c r="HUB437" s="227"/>
      <c r="HUC437" s="227"/>
      <c r="HUD437" s="227"/>
      <c r="HUE437" s="227"/>
      <c r="HUF437" s="227"/>
      <c r="HUG437" s="227"/>
      <c r="HUH437" s="227"/>
      <c r="HUI437" s="227"/>
      <c r="HUJ437" s="227"/>
      <c r="HUK437" s="227"/>
      <c r="HUL437" s="227"/>
      <c r="HUM437" s="227"/>
      <c r="HUN437" s="227"/>
      <c r="HUO437" s="227"/>
      <c r="HUP437" s="227"/>
      <c r="HUQ437" s="227"/>
      <c r="HUR437" s="227"/>
      <c r="HUS437" s="227"/>
      <c r="HUT437" s="227"/>
      <c r="HUU437" s="227"/>
      <c r="HUV437" s="227"/>
      <c r="HUW437" s="227"/>
      <c r="HUX437" s="227"/>
      <c r="HUY437" s="227"/>
      <c r="HUZ437" s="227"/>
      <c r="HVA437" s="227"/>
      <c r="HVB437" s="227"/>
      <c r="HVC437" s="227"/>
      <c r="HVD437" s="227"/>
      <c r="HVE437" s="227"/>
      <c r="HVF437" s="227"/>
      <c r="HVG437" s="227"/>
      <c r="HVH437" s="227"/>
      <c r="HVI437" s="227"/>
      <c r="HVJ437" s="227"/>
      <c r="HVK437" s="227"/>
      <c r="HVL437" s="227"/>
      <c r="HVM437" s="227"/>
      <c r="HVN437" s="227"/>
      <c r="HVO437" s="227"/>
      <c r="HVP437" s="227"/>
      <c r="HVQ437" s="227"/>
      <c r="HVR437" s="227"/>
      <c r="HVS437" s="227"/>
      <c r="HVT437" s="227"/>
      <c r="HVU437" s="227"/>
      <c r="HVV437" s="227"/>
      <c r="HVW437" s="227"/>
      <c r="HVX437" s="227"/>
      <c r="HVY437" s="227"/>
      <c r="HVZ437" s="227"/>
      <c r="HWA437" s="227"/>
      <c r="HWB437" s="227"/>
      <c r="HWC437" s="227"/>
      <c r="HWD437" s="227"/>
      <c r="HWE437" s="227"/>
      <c r="HWF437" s="227"/>
      <c r="HWG437" s="227"/>
      <c r="HWH437" s="227"/>
      <c r="HWI437" s="227"/>
      <c r="HWJ437" s="227"/>
      <c r="HWK437" s="227"/>
      <c r="HWL437" s="227"/>
      <c r="HWM437" s="227"/>
      <c r="HWN437" s="227"/>
      <c r="HWO437" s="227"/>
      <c r="HWP437" s="227"/>
      <c r="HWQ437" s="227"/>
      <c r="HWR437" s="227"/>
      <c r="HWS437" s="227"/>
      <c r="HWT437" s="227"/>
      <c r="HWU437" s="227"/>
      <c r="HWV437" s="227"/>
      <c r="HWW437" s="227"/>
      <c r="HWX437" s="227"/>
      <c r="HWY437" s="227"/>
      <c r="HWZ437" s="227"/>
      <c r="HXA437" s="227"/>
      <c r="HXB437" s="227"/>
      <c r="HXC437" s="227"/>
      <c r="HXD437" s="227"/>
      <c r="HXE437" s="227"/>
      <c r="HXF437" s="227"/>
      <c r="HXG437" s="227"/>
      <c r="HXH437" s="227"/>
      <c r="HXI437" s="227"/>
      <c r="HXJ437" s="227"/>
      <c r="HXK437" s="227"/>
      <c r="HXL437" s="227"/>
      <c r="HXM437" s="227"/>
      <c r="HXN437" s="227"/>
      <c r="HXO437" s="227"/>
      <c r="HXP437" s="227"/>
      <c r="HXQ437" s="227"/>
      <c r="HXR437" s="227"/>
      <c r="HXS437" s="227"/>
      <c r="HXT437" s="227"/>
      <c r="HXU437" s="227"/>
      <c r="HXV437" s="227"/>
      <c r="HXW437" s="227"/>
      <c r="HXX437" s="227"/>
      <c r="HXY437" s="227"/>
      <c r="HXZ437" s="227"/>
      <c r="HYA437" s="227"/>
      <c r="HYB437" s="227"/>
      <c r="HYC437" s="227"/>
      <c r="HYD437" s="227"/>
      <c r="HYE437" s="227"/>
      <c r="HYF437" s="227"/>
      <c r="HYG437" s="227"/>
      <c r="HYH437" s="227"/>
      <c r="HYI437" s="227"/>
      <c r="HYJ437" s="227"/>
      <c r="HYK437" s="227"/>
      <c r="HYL437" s="227"/>
      <c r="HYM437" s="227"/>
      <c r="HYN437" s="227"/>
      <c r="HYO437" s="227"/>
      <c r="HYP437" s="227"/>
      <c r="HYQ437" s="227"/>
      <c r="HYR437" s="227"/>
      <c r="HYS437" s="227"/>
      <c r="HYT437" s="227"/>
      <c r="HYU437" s="227"/>
      <c r="HYV437" s="227"/>
      <c r="HYW437" s="227"/>
      <c r="HYX437" s="227"/>
      <c r="HYY437" s="227"/>
      <c r="HYZ437" s="227"/>
      <c r="HZA437" s="227"/>
      <c r="HZB437" s="227"/>
      <c r="HZC437" s="227"/>
      <c r="HZD437" s="227"/>
      <c r="HZE437" s="227"/>
      <c r="HZF437" s="227"/>
      <c r="HZG437" s="227"/>
      <c r="HZH437" s="227"/>
      <c r="HZI437" s="227"/>
      <c r="HZJ437" s="227"/>
      <c r="HZK437" s="227"/>
      <c r="HZL437" s="227"/>
      <c r="HZM437" s="227"/>
      <c r="HZN437" s="227"/>
      <c r="HZO437" s="227"/>
      <c r="HZP437" s="227"/>
      <c r="HZQ437" s="227"/>
      <c r="HZR437" s="227"/>
      <c r="HZS437" s="227"/>
      <c r="HZT437" s="227"/>
      <c r="HZU437" s="227"/>
      <c r="HZV437" s="227"/>
      <c r="HZW437" s="227"/>
      <c r="HZX437" s="227"/>
      <c r="HZY437" s="227"/>
      <c r="HZZ437" s="227"/>
      <c r="IAA437" s="227"/>
      <c r="IAB437" s="227"/>
      <c r="IAC437" s="227"/>
      <c r="IAD437" s="227"/>
      <c r="IAE437" s="227"/>
      <c r="IAF437" s="227"/>
      <c r="IAG437" s="227"/>
      <c r="IAH437" s="227"/>
      <c r="IAI437" s="227"/>
      <c r="IAJ437" s="227"/>
      <c r="IAK437" s="227"/>
      <c r="IAL437" s="227"/>
      <c r="IAM437" s="227"/>
      <c r="IAN437" s="227"/>
      <c r="IAO437" s="227"/>
      <c r="IAP437" s="227"/>
      <c r="IAQ437" s="227"/>
      <c r="IAR437" s="227"/>
      <c r="IAS437" s="227"/>
      <c r="IAT437" s="227"/>
      <c r="IAU437" s="227"/>
      <c r="IAV437" s="227"/>
      <c r="IAW437" s="227"/>
      <c r="IAX437" s="227"/>
      <c r="IAY437" s="227"/>
      <c r="IAZ437" s="227"/>
      <c r="IBA437" s="227"/>
      <c r="IBB437" s="227"/>
      <c r="IBC437" s="227"/>
      <c r="IBD437" s="227"/>
      <c r="IBE437" s="227"/>
      <c r="IBF437" s="227"/>
      <c r="IBG437" s="227"/>
      <c r="IBH437" s="227"/>
      <c r="IBI437" s="227"/>
      <c r="IBJ437" s="227"/>
      <c r="IBK437" s="227"/>
      <c r="IBL437" s="227"/>
      <c r="IBM437" s="227"/>
      <c r="IBN437" s="227"/>
      <c r="IBO437" s="227"/>
      <c r="IBP437" s="227"/>
      <c r="IBQ437" s="227"/>
      <c r="IBR437" s="227"/>
      <c r="IBS437" s="227"/>
      <c r="IBT437" s="227"/>
      <c r="IBU437" s="227"/>
      <c r="IBV437" s="227"/>
      <c r="IBW437" s="227"/>
      <c r="IBX437" s="227"/>
      <c r="IBY437" s="227"/>
      <c r="IBZ437" s="227"/>
      <c r="ICA437" s="227"/>
      <c r="ICB437" s="227"/>
      <c r="ICC437" s="227"/>
      <c r="ICD437" s="227"/>
      <c r="ICE437" s="227"/>
      <c r="ICF437" s="227"/>
      <c r="ICG437" s="227"/>
      <c r="ICH437" s="227"/>
      <c r="ICI437" s="227"/>
      <c r="ICJ437" s="227"/>
      <c r="ICK437" s="227"/>
      <c r="ICL437" s="227"/>
      <c r="ICM437" s="227"/>
      <c r="ICN437" s="227"/>
      <c r="ICO437" s="227"/>
      <c r="ICP437" s="227"/>
      <c r="ICQ437" s="227"/>
      <c r="ICR437" s="227"/>
      <c r="ICS437" s="227"/>
      <c r="ICT437" s="227"/>
      <c r="ICU437" s="227"/>
      <c r="ICV437" s="227"/>
      <c r="ICW437" s="227"/>
      <c r="ICX437" s="227"/>
      <c r="ICY437" s="227"/>
      <c r="ICZ437" s="227"/>
      <c r="IDA437" s="227"/>
      <c r="IDB437" s="227"/>
      <c r="IDC437" s="227"/>
      <c r="IDD437" s="227"/>
      <c r="IDE437" s="227"/>
      <c r="IDF437" s="227"/>
      <c r="IDG437" s="227"/>
      <c r="IDH437" s="227"/>
      <c r="IDI437" s="227"/>
      <c r="IDJ437" s="227"/>
      <c r="IDK437" s="227"/>
      <c r="IDL437" s="227"/>
      <c r="IDM437" s="227"/>
      <c r="IDN437" s="227"/>
      <c r="IDO437" s="227"/>
      <c r="IDP437" s="227"/>
      <c r="IDQ437" s="227"/>
      <c r="IDR437" s="227"/>
      <c r="IDS437" s="227"/>
      <c r="IDT437" s="227"/>
      <c r="IDU437" s="227"/>
      <c r="IDV437" s="227"/>
      <c r="IDW437" s="227"/>
      <c r="IDX437" s="227"/>
      <c r="IDY437" s="227"/>
      <c r="IDZ437" s="227"/>
      <c r="IEA437" s="227"/>
      <c r="IEB437" s="227"/>
      <c r="IEC437" s="227"/>
      <c r="IED437" s="227"/>
      <c r="IEE437" s="227"/>
      <c r="IEF437" s="227"/>
      <c r="IEG437" s="227"/>
      <c r="IEH437" s="227"/>
      <c r="IEI437" s="227"/>
      <c r="IEJ437" s="227"/>
      <c r="IEK437" s="227"/>
      <c r="IEL437" s="227"/>
      <c r="IEM437" s="227"/>
      <c r="IEN437" s="227"/>
      <c r="IEO437" s="227"/>
      <c r="IEP437" s="227"/>
      <c r="IEQ437" s="227"/>
      <c r="IER437" s="227"/>
      <c r="IES437" s="227"/>
      <c r="IET437" s="227"/>
      <c r="IEU437" s="227"/>
      <c r="IEV437" s="227"/>
      <c r="IEW437" s="227"/>
      <c r="IEX437" s="227"/>
      <c r="IEY437" s="227"/>
      <c r="IEZ437" s="227"/>
      <c r="IFA437" s="227"/>
      <c r="IFB437" s="227"/>
      <c r="IFC437" s="227"/>
      <c r="IFD437" s="227"/>
      <c r="IFE437" s="227"/>
      <c r="IFF437" s="227"/>
      <c r="IFG437" s="227"/>
      <c r="IFH437" s="227"/>
      <c r="IFI437" s="227"/>
      <c r="IFJ437" s="227"/>
      <c r="IFK437" s="227"/>
      <c r="IFL437" s="227"/>
      <c r="IFM437" s="227"/>
      <c r="IFN437" s="227"/>
      <c r="IFO437" s="227"/>
      <c r="IFP437" s="227"/>
      <c r="IFQ437" s="227"/>
      <c r="IFR437" s="227"/>
      <c r="IFS437" s="227"/>
      <c r="IFT437" s="227"/>
      <c r="IFU437" s="227"/>
      <c r="IFV437" s="227"/>
      <c r="IFW437" s="227"/>
      <c r="IFX437" s="227"/>
      <c r="IFY437" s="227"/>
      <c r="IFZ437" s="227"/>
      <c r="IGA437" s="227"/>
      <c r="IGB437" s="227"/>
      <c r="IGC437" s="227"/>
      <c r="IGD437" s="227"/>
      <c r="IGE437" s="227"/>
      <c r="IGF437" s="227"/>
      <c r="IGG437" s="227"/>
      <c r="IGH437" s="227"/>
      <c r="IGI437" s="227"/>
      <c r="IGJ437" s="227"/>
      <c r="IGK437" s="227"/>
      <c r="IGL437" s="227"/>
      <c r="IGM437" s="227"/>
      <c r="IGN437" s="227"/>
      <c r="IGO437" s="227"/>
      <c r="IGP437" s="227"/>
      <c r="IGQ437" s="227"/>
      <c r="IGR437" s="227"/>
      <c r="IGS437" s="227"/>
      <c r="IGT437" s="227"/>
      <c r="IGU437" s="227"/>
      <c r="IGV437" s="227"/>
      <c r="IGW437" s="227"/>
      <c r="IGX437" s="227"/>
      <c r="IGY437" s="227"/>
      <c r="IGZ437" s="227"/>
      <c r="IHA437" s="227"/>
      <c r="IHB437" s="227"/>
      <c r="IHC437" s="227"/>
      <c r="IHD437" s="227"/>
      <c r="IHE437" s="227"/>
      <c r="IHF437" s="227"/>
      <c r="IHG437" s="227"/>
      <c r="IHH437" s="227"/>
      <c r="IHI437" s="227"/>
      <c r="IHJ437" s="227"/>
      <c r="IHK437" s="227"/>
      <c r="IHL437" s="227"/>
      <c r="IHM437" s="227"/>
      <c r="IHN437" s="227"/>
      <c r="IHO437" s="227"/>
      <c r="IHP437" s="227"/>
      <c r="IHQ437" s="227"/>
      <c r="IHR437" s="227"/>
      <c r="IHS437" s="227"/>
      <c r="IHT437" s="227"/>
      <c r="IHU437" s="227"/>
      <c r="IHV437" s="227"/>
      <c r="IHW437" s="227"/>
      <c r="IHX437" s="227"/>
      <c r="IHY437" s="227"/>
      <c r="IHZ437" s="227"/>
      <c r="IIA437" s="227"/>
      <c r="IIB437" s="227"/>
      <c r="IIC437" s="227"/>
      <c r="IID437" s="227"/>
      <c r="IIE437" s="227"/>
      <c r="IIF437" s="227"/>
      <c r="IIG437" s="227"/>
      <c r="IIH437" s="227"/>
      <c r="III437" s="227"/>
      <c r="IIJ437" s="227"/>
      <c r="IIK437" s="227"/>
      <c r="IIL437" s="227"/>
      <c r="IIM437" s="227"/>
      <c r="IIN437" s="227"/>
      <c r="IIO437" s="227"/>
      <c r="IIP437" s="227"/>
      <c r="IIQ437" s="227"/>
      <c r="IIR437" s="227"/>
      <c r="IIS437" s="227"/>
      <c r="IIT437" s="227"/>
      <c r="IIU437" s="227"/>
      <c r="IIV437" s="227"/>
      <c r="IIW437" s="227"/>
      <c r="IIX437" s="227"/>
      <c r="IIY437" s="227"/>
      <c r="IIZ437" s="227"/>
      <c r="IJA437" s="227"/>
      <c r="IJB437" s="227"/>
      <c r="IJC437" s="227"/>
      <c r="IJD437" s="227"/>
      <c r="IJE437" s="227"/>
      <c r="IJF437" s="227"/>
      <c r="IJG437" s="227"/>
      <c r="IJH437" s="227"/>
      <c r="IJI437" s="227"/>
      <c r="IJJ437" s="227"/>
      <c r="IJK437" s="227"/>
      <c r="IJL437" s="227"/>
      <c r="IJM437" s="227"/>
      <c r="IJN437" s="227"/>
      <c r="IJO437" s="227"/>
      <c r="IJP437" s="227"/>
      <c r="IJQ437" s="227"/>
      <c r="IJR437" s="227"/>
      <c r="IJS437" s="227"/>
      <c r="IJT437" s="227"/>
      <c r="IJU437" s="227"/>
      <c r="IJV437" s="227"/>
      <c r="IJW437" s="227"/>
      <c r="IJX437" s="227"/>
      <c r="IJY437" s="227"/>
      <c r="IJZ437" s="227"/>
      <c r="IKA437" s="227"/>
      <c r="IKB437" s="227"/>
      <c r="IKC437" s="227"/>
      <c r="IKD437" s="227"/>
      <c r="IKE437" s="227"/>
      <c r="IKF437" s="227"/>
      <c r="IKG437" s="227"/>
      <c r="IKH437" s="227"/>
      <c r="IKI437" s="227"/>
      <c r="IKJ437" s="227"/>
      <c r="IKK437" s="227"/>
      <c r="IKL437" s="227"/>
      <c r="IKM437" s="227"/>
      <c r="IKN437" s="227"/>
      <c r="IKO437" s="227"/>
      <c r="IKP437" s="227"/>
      <c r="IKQ437" s="227"/>
      <c r="IKR437" s="227"/>
      <c r="IKS437" s="227"/>
      <c r="IKT437" s="227"/>
      <c r="IKU437" s="227"/>
      <c r="IKV437" s="227"/>
      <c r="IKW437" s="227"/>
      <c r="IKX437" s="227"/>
      <c r="IKY437" s="227"/>
      <c r="IKZ437" s="227"/>
      <c r="ILA437" s="227"/>
      <c r="ILB437" s="227"/>
      <c r="ILC437" s="227"/>
      <c r="ILD437" s="227"/>
      <c r="ILE437" s="227"/>
      <c r="ILF437" s="227"/>
      <c r="ILG437" s="227"/>
      <c r="ILH437" s="227"/>
      <c r="ILI437" s="227"/>
      <c r="ILJ437" s="227"/>
      <c r="ILK437" s="227"/>
      <c r="ILL437" s="227"/>
      <c r="ILM437" s="227"/>
      <c r="ILN437" s="227"/>
      <c r="ILO437" s="227"/>
      <c r="ILP437" s="227"/>
      <c r="ILQ437" s="227"/>
      <c r="ILR437" s="227"/>
      <c r="ILS437" s="227"/>
      <c r="ILT437" s="227"/>
      <c r="ILU437" s="227"/>
      <c r="ILV437" s="227"/>
      <c r="ILW437" s="227"/>
      <c r="ILX437" s="227"/>
      <c r="ILY437" s="227"/>
      <c r="ILZ437" s="227"/>
      <c r="IMA437" s="227"/>
      <c r="IMB437" s="227"/>
      <c r="IMC437" s="227"/>
      <c r="IMD437" s="227"/>
      <c r="IME437" s="227"/>
      <c r="IMF437" s="227"/>
      <c r="IMG437" s="227"/>
      <c r="IMH437" s="227"/>
      <c r="IMI437" s="227"/>
      <c r="IMJ437" s="227"/>
      <c r="IMK437" s="227"/>
      <c r="IML437" s="227"/>
      <c r="IMM437" s="227"/>
      <c r="IMN437" s="227"/>
      <c r="IMO437" s="227"/>
      <c r="IMP437" s="227"/>
      <c r="IMQ437" s="227"/>
      <c r="IMR437" s="227"/>
      <c r="IMS437" s="227"/>
      <c r="IMT437" s="227"/>
      <c r="IMU437" s="227"/>
      <c r="IMV437" s="227"/>
      <c r="IMW437" s="227"/>
      <c r="IMX437" s="227"/>
      <c r="IMY437" s="227"/>
      <c r="IMZ437" s="227"/>
      <c r="INA437" s="227"/>
      <c r="INB437" s="227"/>
      <c r="INC437" s="227"/>
      <c r="IND437" s="227"/>
      <c r="INE437" s="227"/>
      <c r="INF437" s="227"/>
      <c r="ING437" s="227"/>
      <c r="INH437" s="227"/>
      <c r="INI437" s="227"/>
      <c r="INJ437" s="227"/>
      <c r="INK437" s="227"/>
      <c r="INL437" s="227"/>
      <c r="INM437" s="227"/>
      <c r="INN437" s="227"/>
      <c r="INO437" s="227"/>
      <c r="INP437" s="227"/>
      <c r="INQ437" s="227"/>
      <c r="INR437" s="227"/>
      <c r="INS437" s="227"/>
      <c r="INT437" s="227"/>
      <c r="INU437" s="227"/>
      <c r="INV437" s="227"/>
      <c r="INW437" s="227"/>
      <c r="INX437" s="227"/>
      <c r="INY437" s="227"/>
      <c r="INZ437" s="227"/>
      <c r="IOA437" s="227"/>
      <c r="IOB437" s="227"/>
      <c r="IOC437" s="227"/>
      <c r="IOD437" s="227"/>
      <c r="IOE437" s="227"/>
      <c r="IOF437" s="227"/>
      <c r="IOG437" s="227"/>
      <c r="IOH437" s="227"/>
      <c r="IOI437" s="227"/>
      <c r="IOJ437" s="227"/>
      <c r="IOK437" s="227"/>
      <c r="IOL437" s="227"/>
      <c r="IOM437" s="227"/>
      <c r="ION437" s="227"/>
      <c r="IOO437" s="227"/>
      <c r="IOP437" s="227"/>
      <c r="IOQ437" s="227"/>
      <c r="IOR437" s="227"/>
      <c r="IOS437" s="227"/>
      <c r="IOT437" s="227"/>
      <c r="IOU437" s="227"/>
      <c r="IOV437" s="227"/>
      <c r="IOW437" s="227"/>
      <c r="IOX437" s="227"/>
      <c r="IOY437" s="227"/>
      <c r="IOZ437" s="227"/>
      <c r="IPA437" s="227"/>
      <c r="IPB437" s="227"/>
      <c r="IPC437" s="227"/>
      <c r="IPD437" s="227"/>
      <c r="IPE437" s="227"/>
      <c r="IPF437" s="227"/>
      <c r="IPG437" s="227"/>
      <c r="IPH437" s="227"/>
      <c r="IPI437" s="227"/>
      <c r="IPJ437" s="227"/>
      <c r="IPK437" s="227"/>
      <c r="IPL437" s="227"/>
      <c r="IPM437" s="227"/>
      <c r="IPN437" s="227"/>
      <c r="IPO437" s="227"/>
      <c r="IPP437" s="227"/>
      <c r="IPQ437" s="227"/>
      <c r="IPR437" s="227"/>
      <c r="IPS437" s="227"/>
      <c r="IPT437" s="227"/>
      <c r="IPU437" s="227"/>
      <c r="IPV437" s="227"/>
      <c r="IPW437" s="227"/>
      <c r="IPX437" s="227"/>
      <c r="IPY437" s="227"/>
      <c r="IPZ437" s="227"/>
      <c r="IQA437" s="227"/>
      <c r="IQB437" s="227"/>
      <c r="IQC437" s="227"/>
      <c r="IQD437" s="227"/>
      <c r="IQE437" s="227"/>
      <c r="IQF437" s="227"/>
      <c r="IQG437" s="227"/>
      <c r="IQH437" s="227"/>
      <c r="IQI437" s="227"/>
      <c r="IQJ437" s="227"/>
      <c r="IQK437" s="227"/>
      <c r="IQL437" s="227"/>
      <c r="IQM437" s="227"/>
      <c r="IQN437" s="227"/>
      <c r="IQO437" s="227"/>
      <c r="IQP437" s="227"/>
      <c r="IQQ437" s="227"/>
      <c r="IQR437" s="227"/>
      <c r="IQS437" s="227"/>
      <c r="IQT437" s="227"/>
      <c r="IQU437" s="227"/>
      <c r="IQV437" s="227"/>
      <c r="IQW437" s="227"/>
      <c r="IQX437" s="227"/>
      <c r="IQY437" s="227"/>
      <c r="IQZ437" s="227"/>
      <c r="IRA437" s="227"/>
      <c r="IRB437" s="227"/>
      <c r="IRC437" s="227"/>
      <c r="IRD437" s="227"/>
      <c r="IRE437" s="227"/>
      <c r="IRF437" s="227"/>
      <c r="IRG437" s="227"/>
      <c r="IRH437" s="227"/>
      <c r="IRI437" s="227"/>
      <c r="IRJ437" s="227"/>
      <c r="IRK437" s="227"/>
      <c r="IRL437" s="227"/>
      <c r="IRM437" s="227"/>
      <c r="IRN437" s="227"/>
      <c r="IRO437" s="227"/>
      <c r="IRP437" s="227"/>
      <c r="IRQ437" s="227"/>
      <c r="IRR437" s="227"/>
      <c r="IRS437" s="227"/>
      <c r="IRT437" s="227"/>
      <c r="IRU437" s="227"/>
      <c r="IRV437" s="227"/>
      <c r="IRW437" s="227"/>
      <c r="IRX437" s="227"/>
      <c r="IRY437" s="227"/>
      <c r="IRZ437" s="227"/>
      <c r="ISA437" s="227"/>
      <c r="ISB437" s="227"/>
      <c r="ISC437" s="227"/>
      <c r="ISD437" s="227"/>
      <c r="ISE437" s="227"/>
      <c r="ISF437" s="227"/>
      <c r="ISG437" s="227"/>
      <c r="ISH437" s="227"/>
      <c r="ISI437" s="227"/>
      <c r="ISJ437" s="227"/>
      <c r="ISK437" s="227"/>
      <c r="ISL437" s="227"/>
      <c r="ISM437" s="227"/>
      <c r="ISN437" s="227"/>
      <c r="ISO437" s="227"/>
      <c r="ISP437" s="227"/>
      <c r="ISQ437" s="227"/>
      <c r="ISR437" s="227"/>
      <c r="ISS437" s="227"/>
      <c r="IST437" s="227"/>
      <c r="ISU437" s="227"/>
      <c r="ISV437" s="227"/>
      <c r="ISW437" s="227"/>
      <c r="ISX437" s="227"/>
      <c r="ISY437" s="227"/>
      <c r="ISZ437" s="227"/>
      <c r="ITA437" s="227"/>
      <c r="ITB437" s="227"/>
      <c r="ITC437" s="227"/>
      <c r="ITD437" s="227"/>
      <c r="ITE437" s="227"/>
      <c r="ITF437" s="227"/>
      <c r="ITG437" s="227"/>
      <c r="ITH437" s="227"/>
      <c r="ITI437" s="227"/>
      <c r="ITJ437" s="227"/>
      <c r="ITK437" s="227"/>
      <c r="ITL437" s="227"/>
      <c r="ITM437" s="227"/>
      <c r="ITN437" s="227"/>
      <c r="ITO437" s="227"/>
      <c r="ITP437" s="227"/>
      <c r="ITQ437" s="227"/>
      <c r="ITR437" s="227"/>
      <c r="ITS437" s="227"/>
      <c r="ITT437" s="227"/>
      <c r="ITU437" s="227"/>
      <c r="ITV437" s="227"/>
      <c r="ITW437" s="227"/>
      <c r="ITX437" s="227"/>
      <c r="ITY437" s="227"/>
      <c r="ITZ437" s="227"/>
      <c r="IUA437" s="227"/>
      <c r="IUB437" s="227"/>
      <c r="IUC437" s="227"/>
      <c r="IUD437" s="227"/>
      <c r="IUE437" s="227"/>
      <c r="IUF437" s="227"/>
      <c r="IUG437" s="227"/>
      <c r="IUH437" s="227"/>
      <c r="IUI437" s="227"/>
      <c r="IUJ437" s="227"/>
      <c r="IUK437" s="227"/>
      <c r="IUL437" s="227"/>
      <c r="IUM437" s="227"/>
      <c r="IUN437" s="227"/>
      <c r="IUO437" s="227"/>
      <c r="IUP437" s="227"/>
      <c r="IUQ437" s="227"/>
      <c r="IUR437" s="227"/>
      <c r="IUS437" s="227"/>
      <c r="IUT437" s="227"/>
      <c r="IUU437" s="227"/>
      <c r="IUV437" s="227"/>
      <c r="IUW437" s="227"/>
      <c r="IUX437" s="227"/>
      <c r="IUY437" s="227"/>
      <c r="IUZ437" s="227"/>
      <c r="IVA437" s="227"/>
      <c r="IVB437" s="227"/>
      <c r="IVC437" s="227"/>
      <c r="IVD437" s="227"/>
      <c r="IVE437" s="227"/>
      <c r="IVF437" s="227"/>
      <c r="IVG437" s="227"/>
      <c r="IVH437" s="227"/>
      <c r="IVI437" s="227"/>
      <c r="IVJ437" s="227"/>
      <c r="IVK437" s="227"/>
      <c r="IVL437" s="227"/>
      <c r="IVM437" s="227"/>
      <c r="IVN437" s="227"/>
      <c r="IVO437" s="227"/>
      <c r="IVP437" s="227"/>
      <c r="IVQ437" s="227"/>
      <c r="IVR437" s="227"/>
      <c r="IVS437" s="227"/>
      <c r="IVT437" s="227"/>
      <c r="IVU437" s="227"/>
      <c r="IVV437" s="227"/>
      <c r="IVW437" s="227"/>
      <c r="IVX437" s="227"/>
      <c r="IVY437" s="227"/>
      <c r="IVZ437" s="227"/>
      <c r="IWA437" s="227"/>
      <c r="IWB437" s="227"/>
      <c r="IWC437" s="227"/>
      <c r="IWD437" s="227"/>
      <c r="IWE437" s="227"/>
      <c r="IWF437" s="227"/>
      <c r="IWG437" s="227"/>
      <c r="IWH437" s="227"/>
      <c r="IWI437" s="227"/>
      <c r="IWJ437" s="227"/>
      <c r="IWK437" s="227"/>
      <c r="IWL437" s="227"/>
      <c r="IWM437" s="227"/>
      <c r="IWN437" s="227"/>
      <c r="IWO437" s="227"/>
      <c r="IWP437" s="227"/>
      <c r="IWQ437" s="227"/>
      <c r="IWR437" s="227"/>
      <c r="IWS437" s="227"/>
      <c r="IWT437" s="227"/>
      <c r="IWU437" s="227"/>
      <c r="IWV437" s="227"/>
      <c r="IWW437" s="227"/>
      <c r="IWX437" s="227"/>
      <c r="IWY437" s="227"/>
      <c r="IWZ437" s="227"/>
      <c r="IXA437" s="227"/>
      <c r="IXB437" s="227"/>
      <c r="IXC437" s="227"/>
      <c r="IXD437" s="227"/>
      <c r="IXE437" s="227"/>
      <c r="IXF437" s="227"/>
      <c r="IXG437" s="227"/>
      <c r="IXH437" s="227"/>
      <c r="IXI437" s="227"/>
      <c r="IXJ437" s="227"/>
      <c r="IXK437" s="227"/>
      <c r="IXL437" s="227"/>
      <c r="IXM437" s="227"/>
      <c r="IXN437" s="227"/>
      <c r="IXO437" s="227"/>
      <c r="IXP437" s="227"/>
      <c r="IXQ437" s="227"/>
      <c r="IXR437" s="227"/>
      <c r="IXS437" s="227"/>
      <c r="IXT437" s="227"/>
      <c r="IXU437" s="227"/>
      <c r="IXV437" s="227"/>
      <c r="IXW437" s="227"/>
      <c r="IXX437" s="227"/>
      <c r="IXY437" s="227"/>
      <c r="IXZ437" s="227"/>
      <c r="IYA437" s="227"/>
      <c r="IYB437" s="227"/>
      <c r="IYC437" s="227"/>
      <c r="IYD437" s="227"/>
      <c r="IYE437" s="227"/>
      <c r="IYF437" s="227"/>
      <c r="IYG437" s="227"/>
      <c r="IYH437" s="227"/>
      <c r="IYI437" s="227"/>
      <c r="IYJ437" s="227"/>
      <c r="IYK437" s="227"/>
      <c r="IYL437" s="227"/>
      <c r="IYM437" s="227"/>
      <c r="IYN437" s="227"/>
      <c r="IYO437" s="227"/>
      <c r="IYP437" s="227"/>
      <c r="IYQ437" s="227"/>
      <c r="IYR437" s="227"/>
      <c r="IYS437" s="227"/>
      <c r="IYT437" s="227"/>
      <c r="IYU437" s="227"/>
      <c r="IYV437" s="227"/>
      <c r="IYW437" s="227"/>
      <c r="IYX437" s="227"/>
      <c r="IYY437" s="227"/>
      <c r="IYZ437" s="227"/>
      <c r="IZA437" s="227"/>
      <c r="IZB437" s="227"/>
      <c r="IZC437" s="227"/>
      <c r="IZD437" s="227"/>
      <c r="IZE437" s="227"/>
      <c r="IZF437" s="227"/>
      <c r="IZG437" s="227"/>
      <c r="IZH437" s="227"/>
      <c r="IZI437" s="227"/>
      <c r="IZJ437" s="227"/>
      <c r="IZK437" s="227"/>
      <c r="IZL437" s="227"/>
      <c r="IZM437" s="227"/>
      <c r="IZN437" s="227"/>
      <c r="IZO437" s="227"/>
      <c r="IZP437" s="227"/>
      <c r="IZQ437" s="227"/>
      <c r="IZR437" s="227"/>
      <c r="IZS437" s="227"/>
      <c r="IZT437" s="227"/>
      <c r="IZU437" s="227"/>
      <c r="IZV437" s="227"/>
      <c r="IZW437" s="227"/>
      <c r="IZX437" s="227"/>
      <c r="IZY437" s="227"/>
      <c r="IZZ437" s="227"/>
      <c r="JAA437" s="227"/>
      <c r="JAB437" s="227"/>
      <c r="JAC437" s="227"/>
      <c r="JAD437" s="227"/>
      <c r="JAE437" s="227"/>
      <c r="JAF437" s="227"/>
      <c r="JAG437" s="227"/>
      <c r="JAH437" s="227"/>
      <c r="JAI437" s="227"/>
      <c r="JAJ437" s="227"/>
      <c r="JAK437" s="227"/>
      <c r="JAL437" s="227"/>
      <c r="JAM437" s="227"/>
      <c r="JAN437" s="227"/>
      <c r="JAO437" s="227"/>
      <c r="JAP437" s="227"/>
      <c r="JAQ437" s="227"/>
      <c r="JAR437" s="227"/>
      <c r="JAS437" s="227"/>
      <c r="JAT437" s="227"/>
      <c r="JAU437" s="227"/>
      <c r="JAV437" s="227"/>
      <c r="JAW437" s="227"/>
      <c r="JAX437" s="227"/>
      <c r="JAY437" s="227"/>
      <c r="JAZ437" s="227"/>
      <c r="JBA437" s="227"/>
      <c r="JBB437" s="227"/>
      <c r="JBC437" s="227"/>
      <c r="JBD437" s="227"/>
      <c r="JBE437" s="227"/>
      <c r="JBF437" s="227"/>
      <c r="JBG437" s="227"/>
      <c r="JBH437" s="227"/>
      <c r="JBI437" s="227"/>
      <c r="JBJ437" s="227"/>
      <c r="JBK437" s="227"/>
      <c r="JBL437" s="227"/>
      <c r="JBM437" s="227"/>
      <c r="JBN437" s="227"/>
      <c r="JBO437" s="227"/>
      <c r="JBP437" s="227"/>
      <c r="JBQ437" s="227"/>
      <c r="JBR437" s="227"/>
      <c r="JBS437" s="227"/>
      <c r="JBT437" s="227"/>
      <c r="JBU437" s="227"/>
      <c r="JBV437" s="227"/>
      <c r="JBW437" s="227"/>
      <c r="JBX437" s="227"/>
      <c r="JBY437" s="227"/>
      <c r="JBZ437" s="227"/>
      <c r="JCA437" s="227"/>
      <c r="JCB437" s="227"/>
      <c r="JCC437" s="227"/>
      <c r="JCD437" s="227"/>
      <c r="JCE437" s="227"/>
      <c r="JCF437" s="227"/>
      <c r="JCG437" s="227"/>
      <c r="JCH437" s="227"/>
      <c r="JCI437" s="227"/>
      <c r="JCJ437" s="227"/>
      <c r="JCK437" s="227"/>
      <c r="JCL437" s="227"/>
      <c r="JCM437" s="227"/>
      <c r="JCN437" s="227"/>
      <c r="JCO437" s="227"/>
      <c r="JCP437" s="227"/>
      <c r="JCQ437" s="227"/>
      <c r="JCR437" s="227"/>
      <c r="JCS437" s="227"/>
      <c r="JCT437" s="227"/>
      <c r="JCU437" s="227"/>
      <c r="JCV437" s="227"/>
      <c r="JCW437" s="227"/>
      <c r="JCX437" s="227"/>
      <c r="JCY437" s="227"/>
      <c r="JCZ437" s="227"/>
      <c r="JDA437" s="227"/>
      <c r="JDB437" s="227"/>
      <c r="JDC437" s="227"/>
      <c r="JDD437" s="227"/>
      <c r="JDE437" s="227"/>
      <c r="JDF437" s="227"/>
      <c r="JDG437" s="227"/>
      <c r="JDH437" s="227"/>
      <c r="JDI437" s="227"/>
      <c r="JDJ437" s="227"/>
      <c r="JDK437" s="227"/>
      <c r="JDL437" s="227"/>
      <c r="JDM437" s="227"/>
      <c r="JDN437" s="227"/>
      <c r="JDO437" s="227"/>
      <c r="JDP437" s="227"/>
      <c r="JDQ437" s="227"/>
      <c r="JDR437" s="227"/>
      <c r="JDS437" s="227"/>
      <c r="JDT437" s="227"/>
      <c r="JDU437" s="227"/>
      <c r="JDV437" s="227"/>
      <c r="JDW437" s="227"/>
      <c r="JDX437" s="227"/>
      <c r="JDY437" s="227"/>
      <c r="JDZ437" s="227"/>
      <c r="JEA437" s="227"/>
      <c r="JEB437" s="227"/>
      <c r="JEC437" s="227"/>
      <c r="JED437" s="227"/>
      <c r="JEE437" s="227"/>
      <c r="JEF437" s="227"/>
      <c r="JEG437" s="227"/>
      <c r="JEH437" s="227"/>
      <c r="JEI437" s="227"/>
      <c r="JEJ437" s="227"/>
      <c r="JEK437" s="227"/>
      <c r="JEL437" s="227"/>
      <c r="JEM437" s="227"/>
      <c r="JEN437" s="227"/>
      <c r="JEO437" s="227"/>
      <c r="JEP437" s="227"/>
      <c r="JEQ437" s="227"/>
      <c r="JER437" s="227"/>
      <c r="JES437" s="227"/>
      <c r="JET437" s="227"/>
      <c r="JEU437" s="227"/>
      <c r="JEV437" s="227"/>
      <c r="JEW437" s="227"/>
      <c r="JEX437" s="227"/>
      <c r="JEY437" s="227"/>
      <c r="JEZ437" s="227"/>
      <c r="JFA437" s="227"/>
      <c r="JFB437" s="227"/>
      <c r="JFC437" s="227"/>
      <c r="JFD437" s="227"/>
      <c r="JFE437" s="227"/>
      <c r="JFF437" s="227"/>
      <c r="JFG437" s="227"/>
      <c r="JFH437" s="227"/>
      <c r="JFI437" s="227"/>
      <c r="JFJ437" s="227"/>
      <c r="JFK437" s="227"/>
      <c r="JFL437" s="227"/>
      <c r="JFM437" s="227"/>
      <c r="JFN437" s="227"/>
      <c r="JFO437" s="227"/>
      <c r="JFP437" s="227"/>
      <c r="JFQ437" s="227"/>
      <c r="JFR437" s="227"/>
      <c r="JFS437" s="227"/>
      <c r="JFT437" s="227"/>
      <c r="JFU437" s="227"/>
      <c r="JFV437" s="227"/>
      <c r="JFW437" s="227"/>
      <c r="JFX437" s="227"/>
      <c r="JFY437" s="227"/>
      <c r="JFZ437" s="227"/>
      <c r="JGA437" s="227"/>
      <c r="JGB437" s="227"/>
      <c r="JGC437" s="227"/>
      <c r="JGD437" s="227"/>
      <c r="JGE437" s="227"/>
      <c r="JGF437" s="227"/>
      <c r="JGG437" s="227"/>
      <c r="JGH437" s="227"/>
      <c r="JGI437" s="227"/>
      <c r="JGJ437" s="227"/>
      <c r="JGK437" s="227"/>
      <c r="JGL437" s="227"/>
      <c r="JGM437" s="227"/>
      <c r="JGN437" s="227"/>
      <c r="JGO437" s="227"/>
      <c r="JGP437" s="227"/>
      <c r="JGQ437" s="227"/>
      <c r="JGR437" s="227"/>
      <c r="JGS437" s="227"/>
      <c r="JGT437" s="227"/>
      <c r="JGU437" s="227"/>
      <c r="JGV437" s="227"/>
      <c r="JGW437" s="227"/>
      <c r="JGX437" s="227"/>
      <c r="JGY437" s="227"/>
      <c r="JGZ437" s="227"/>
      <c r="JHA437" s="227"/>
      <c r="JHB437" s="227"/>
      <c r="JHC437" s="227"/>
      <c r="JHD437" s="227"/>
      <c r="JHE437" s="227"/>
      <c r="JHF437" s="227"/>
      <c r="JHG437" s="227"/>
      <c r="JHH437" s="227"/>
      <c r="JHI437" s="227"/>
      <c r="JHJ437" s="227"/>
      <c r="JHK437" s="227"/>
      <c r="JHL437" s="227"/>
      <c r="JHM437" s="227"/>
      <c r="JHN437" s="227"/>
      <c r="JHO437" s="227"/>
      <c r="JHP437" s="227"/>
      <c r="JHQ437" s="227"/>
      <c r="JHR437" s="227"/>
      <c r="JHS437" s="227"/>
      <c r="JHT437" s="227"/>
      <c r="JHU437" s="227"/>
      <c r="JHV437" s="227"/>
      <c r="JHW437" s="227"/>
      <c r="JHX437" s="227"/>
      <c r="JHY437" s="227"/>
      <c r="JHZ437" s="227"/>
      <c r="JIA437" s="227"/>
      <c r="JIB437" s="227"/>
      <c r="JIC437" s="227"/>
      <c r="JID437" s="227"/>
      <c r="JIE437" s="227"/>
      <c r="JIF437" s="227"/>
      <c r="JIG437" s="227"/>
      <c r="JIH437" s="227"/>
      <c r="JII437" s="227"/>
      <c r="JIJ437" s="227"/>
      <c r="JIK437" s="227"/>
      <c r="JIL437" s="227"/>
      <c r="JIM437" s="227"/>
      <c r="JIN437" s="227"/>
      <c r="JIO437" s="227"/>
      <c r="JIP437" s="227"/>
      <c r="JIQ437" s="227"/>
      <c r="JIR437" s="227"/>
      <c r="JIS437" s="227"/>
      <c r="JIT437" s="227"/>
      <c r="JIU437" s="227"/>
      <c r="JIV437" s="227"/>
      <c r="JIW437" s="227"/>
      <c r="JIX437" s="227"/>
      <c r="JIY437" s="227"/>
      <c r="JIZ437" s="227"/>
      <c r="JJA437" s="227"/>
      <c r="JJB437" s="227"/>
      <c r="JJC437" s="227"/>
      <c r="JJD437" s="227"/>
      <c r="JJE437" s="227"/>
      <c r="JJF437" s="227"/>
      <c r="JJG437" s="227"/>
      <c r="JJH437" s="227"/>
      <c r="JJI437" s="227"/>
      <c r="JJJ437" s="227"/>
      <c r="JJK437" s="227"/>
      <c r="JJL437" s="227"/>
      <c r="JJM437" s="227"/>
      <c r="JJN437" s="227"/>
      <c r="JJO437" s="227"/>
      <c r="JJP437" s="227"/>
      <c r="JJQ437" s="227"/>
      <c r="JJR437" s="227"/>
      <c r="JJS437" s="227"/>
      <c r="JJT437" s="227"/>
      <c r="JJU437" s="227"/>
      <c r="JJV437" s="227"/>
      <c r="JJW437" s="227"/>
      <c r="JJX437" s="227"/>
      <c r="JJY437" s="227"/>
      <c r="JJZ437" s="227"/>
      <c r="JKA437" s="227"/>
      <c r="JKB437" s="227"/>
      <c r="JKC437" s="227"/>
      <c r="JKD437" s="227"/>
      <c r="JKE437" s="227"/>
      <c r="JKF437" s="227"/>
      <c r="JKG437" s="227"/>
      <c r="JKH437" s="227"/>
      <c r="JKI437" s="227"/>
      <c r="JKJ437" s="227"/>
      <c r="JKK437" s="227"/>
      <c r="JKL437" s="227"/>
      <c r="JKM437" s="227"/>
      <c r="JKN437" s="227"/>
      <c r="JKO437" s="227"/>
      <c r="JKP437" s="227"/>
      <c r="JKQ437" s="227"/>
      <c r="JKR437" s="227"/>
      <c r="JKS437" s="227"/>
      <c r="JKT437" s="227"/>
      <c r="JKU437" s="227"/>
      <c r="JKV437" s="227"/>
      <c r="JKW437" s="227"/>
      <c r="JKX437" s="227"/>
      <c r="JKY437" s="227"/>
      <c r="JKZ437" s="227"/>
      <c r="JLA437" s="227"/>
      <c r="JLB437" s="227"/>
      <c r="JLC437" s="227"/>
      <c r="JLD437" s="227"/>
      <c r="JLE437" s="227"/>
      <c r="JLF437" s="227"/>
      <c r="JLG437" s="227"/>
      <c r="JLH437" s="227"/>
      <c r="JLI437" s="227"/>
      <c r="JLJ437" s="227"/>
      <c r="JLK437" s="227"/>
      <c r="JLL437" s="227"/>
      <c r="JLM437" s="227"/>
      <c r="JLN437" s="227"/>
      <c r="JLO437" s="227"/>
      <c r="JLP437" s="227"/>
      <c r="JLQ437" s="227"/>
      <c r="JLR437" s="227"/>
      <c r="JLS437" s="227"/>
      <c r="JLT437" s="227"/>
      <c r="JLU437" s="227"/>
      <c r="JLV437" s="227"/>
      <c r="JLW437" s="227"/>
      <c r="JLX437" s="227"/>
      <c r="JLY437" s="227"/>
      <c r="JLZ437" s="227"/>
      <c r="JMA437" s="227"/>
      <c r="JMB437" s="227"/>
      <c r="JMC437" s="227"/>
      <c r="JMD437" s="227"/>
      <c r="JME437" s="227"/>
      <c r="JMF437" s="227"/>
      <c r="JMG437" s="227"/>
      <c r="JMH437" s="227"/>
      <c r="JMI437" s="227"/>
      <c r="JMJ437" s="227"/>
      <c r="JMK437" s="227"/>
      <c r="JML437" s="227"/>
      <c r="JMM437" s="227"/>
      <c r="JMN437" s="227"/>
      <c r="JMO437" s="227"/>
      <c r="JMP437" s="227"/>
      <c r="JMQ437" s="227"/>
      <c r="JMR437" s="227"/>
      <c r="JMS437" s="227"/>
      <c r="JMT437" s="227"/>
      <c r="JMU437" s="227"/>
      <c r="JMV437" s="227"/>
      <c r="JMW437" s="227"/>
      <c r="JMX437" s="227"/>
      <c r="JMY437" s="227"/>
      <c r="JMZ437" s="227"/>
      <c r="JNA437" s="227"/>
      <c r="JNB437" s="227"/>
      <c r="JNC437" s="227"/>
      <c r="JND437" s="227"/>
      <c r="JNE437" s="227"/>
      <c r="JNF437" s="227"/>
      <c r="JNG437" s="227"/>
      <c r="JNH437" s="227"/>
      <c r="JNI437" s="227"/>
      <c r="JNJ437" s="227"/>
      <c r="JNK437" s="227"/>
      <c r="JNL437" s="227"/>
      <c r="JNM437" s="227"/>
      <c r="JNN437" s="227"/>
      <c r="JNO437" s="227"/>
      <c r="JNP437" s="227"/>
      <c r="JNQ437" s="227"/>
      <c r="JNR437" s="227"/>
      <c r="JNS437" s="227"/>
      <c r="JNT437" s="227"/>
      <c r="JNU437" s="227"/>
      <c r="JNV437" s="227"/>
      <c r="JNW437" s="227"/>
      <c r="JNX437" s="227"/>
      <c r="JNY437" s="227"/>
      <c r="JNZ437" s="227"/>
      <c r="JOA437" s="227"/>
      <c r="JOB437" s="227"/>
      <c r="JOC437" s="227"/>
      <c r="JOD437" s="227"/>
      <c r="JOE437" s="227"/>
      <c r="JOF437" s="227"/>
      <c r="JOG437" s="227"/>
      <c r="JOH437" s="227"/>
      <c r="JOI437" s="227"/>
      <c r="JOJ437" s="227"/>
      <c r="JOK437" s="227"/>
      <c r="JOL437" s="227"/>
      <c r="JOM437" s="227"/>
      <c r="JON437" s="227"/>
      <c r="JOO437" s="227"/>
      <c r="JOP437" s="227"/>
      <c r="JOQ437" s="227"/>
      <c r="JOR437" s="227"/>
      <c r="JOS437" s="227"/>
      <c r="JOT437" s="227"/>
      <c r="JOU437" s="227"/>
      <c r="JOV437" s="227"/>
      <c r="JOW437" s="227"/>
      <c r="JOX437" s="227"/>
      <c r="JOY437" s="227"/>
      <c r="JOZ437" s="227"/>
      <c r="JPA437" s="227"/>
      <c r="JPB437" s="227"/>
      <c r="JPC437" s="227"/>
      <c r="JPD437" s="227"/>
      <c r="JPE437" s="227"/>
      <c r="JPF437" s="227"/>
      <c r="JPG437" s="227"/>
      <c r="JPH437" s="227"/>
      <c r="JPI437" s="227"/>
      <c r="JPJ437" s="227"/>
      <c r="JPK437" s="227"/>
      <c r="JPL437" s="227"/>
      <c r="JPM437" s="227"/>
      <c r="JPN437" s="227"/>
      <c r="JPO437" s="227"/>
      <c r="JPP437" s="227"/>
      <c r="JPQ437" s="227"/>
      <c r="JPR437" s="227"/>
      <c r="JPS437" s="227"/>
      <c r="JPT437" s="227"/>
      <c r="JPU437" s="227"/>
      <c r="JPV437" s="227"/>
      <c r="JPW437" s="227"/>
      <c r="JPX437" s="227"/>
      <c r="JPY437" s="227"/>
      <c r="JPZ437" s="227"/>
      <c r="JQA437" s="227"/>
      <c r="JQB437" s="227"/>
      <c r="JQC437" s="227"/>
      <c r="JQD437" s="227"/>
      <c r="JQE437" s="227"/>
      <c r="JQF437" s="227"/>
      <c r="JQG437" s="227"/>
      <c r="JQH437" s="227"/>
      <c r="JQI437" s="227"/>
      <c r="JQJ437" s="227"/>
      <c r="JQK437" s="227"/>
      <c r="JQL437" s="227"/>
      <c r="JQM437" s="227"/>
      <c r="JQN437" s="227"/>
      <c r="JQO437" s="227"/>
      <c r="JQP437" s="227"/>
      <c r="JQQ437" s="227"/>
      <c r="JQR437" s="227"/>
      <c r="JQS437" s="227"/>
      <c r="JQT437" s="227"/>
      <c r="JQU437" s="227"/>
      <c r="JQV437" s="227"/>
      <c r="JQW437" s="227"/>
      <c r="JQX437" s="227"/>
      <c r="JQY437" s="227"/>
      <c r="JQZ437" s="227"/>
      <c r="JRA437" s="227"/>
      <c r="JRB437" s="227"/>
      <c r="JRC437" s="227"/>
      <c r="JRD437" s="227"/>
      <c r="JRE437" s="227"/>
      <c r="JRF437" s="227"/>
      <c r="JRG437" s="227"/>
      <c r="JRH437" s="227"/>
      <c r="JRI437" s="227"/>
      <c r="JRJ437" s="227"/>
      <c r="JRK437" s="227"/>
      <c r="JRL437" s="227"/>
      <c r="JRM437" s="227"/>
      <c r="JRN437" s="227"/>
      <c r="JRO437" s="227"/>
      <c r="JRP437" s="227"/>
      <c r="JRQ437" s="227"/>
      <c r="JRR437" s="227"/>
      <c r="JRS437" s="227"/>
      <c r="JRT437" s="227"/>
      <c r="JRU437" s="227"/>
      <c r="JRV437" s="227"/>
      <c r="JRW437" s="227"/>
      <c r="JRX437" s="227"/>
      <c r="JRY437" s="227"/>
      <c r="JRZ437" s="227"/>
      <c r="JSA437" s="227"/>
      <c r="JSB437" s="227"/>
      <c r="JSC437" s="227"/>
      <c r="JSD437" s="227"/>
      <c r="JSE437" s="227"/>
      <c r="JSF437" s="227"/>
      <c r="JSG437" s="227"/>
      <c r="JSH437" s="227"/>
      <c r="JSI437" s="227"/>
      <c r="JSJ437" s="227"/>
      <c r="JSK437" s="227"/>
      <c r="JSL437" s="227"/>
      <c r="JSM437" s="227"/>
      <c r="JSN437" s="227"/>
      <c r="JSO437" s="227"/>
      <c r="JSP437" s="227"/>
      <c r="JSQ437" s="227"/>
      <c r="JSR437" s="227"/>
      <c r="JSS437" s="227"/>
      <c r="JST437" s="227"/>
      <c r="JSU437" s="227"/>
      <c r="JSV437" s="227"/>
      <c r="JSW437" s="227"/>
      <c r="JSX437" s="227"/>
      <c r="JSY437" s="227"/>
      <c r="JSZ437" s="227"/>
      <c r="JTA437" s="227"/>
      <c r="JTB437" s="227"/>
      <c r="JTC437" s="227"/>
      <c r="JTD437" s="227"/>
      <c r="JTE437" s="227"/>
      <c r="JTF437" s="227"/>
      <c r="JTG437" s="227"/>
      <c r="JTH437" s="227"/>
      <c r="JTI437" s="227"/>
      <c r="JTJ437" s="227"/>
      <c r="JTK437" s="227"/>
      <c r="JTL437" s="227"/>
      <c r="JTM437" s="227"/>
      <c r="JTN437" s="227"/>
      <c r="JTO437" s="227"/>
      <c r="JTP437" s="227"/>
      <c r="JTQ437" s="227"/>
      <c r="JTR437" s="227"/>
      <c r="JTS437" s="227"/>
      <c r="JTT437" s="227"/>
      <c r="JTU437" s="227"/>
      <c r="JTV437" s="227"/>
      <c r="JTW437" s="227"/>
      <c r="JTX437" s="227"/>
      <c r="JTY437" s="227"/>
      <c r="JTZ437" s="227"/>
      <c r="JUA437" s="227"/>
      <c r="JUB437" s="227"/>
      <c r="JUC437" s="227"/>
      <c r="JUD437" s="227"/>
      <c r="JUE437" s="227"/>
      <c r="JUF437" s="227"/>
      <c r="JUG437" s="227"/>
      <c r="JUH437" s="227"/>
      <c r="JUI437" s="227"/>
      <c r="JUJ437" s="227"/>
      <c r="JUK437" s="227"/>
      <c r="JUL437" s="227"/>
      <c r="JUM437" s="227"/>
      <c r="JUN437" s="227"/>
      <c r="JUO437" s="227"/>
      <c r="JUP437" s="227"/>
      <c r="JUQ437" s="227"/>
      <c r="JUR437" s="227"/>
      <c r="JUS437" s="227"/>
      <c r="JUT437" s="227"/>
      <c r="JUU437" s="227"/>
      <c r="JUV437" s="227"/>
      <c r="JUW437" s="227"/>
      <c r="JUX437" s="227"/>
      <c r="JUY437" s="227"/>
      <c r="JUZ437" s="227"/>
      <c r="JVA437" s="227"/>
      <c r="JVB437" s="227"/>
      <c r="JVC437" s="227"/>
      <c r="JVD437" s="227"/>
      <c r="JVE437" s="227"/>
      <c r="JVF437" s="227"/>
      <c r="JVG437" s="227"/>
      <c r="JVH437" s="227"/>
      <c r="JVI437" s="227"/>
      <c r="JVJ437" s="227"/>
      <c r="JVK437" s="227"/>
      <c r="JVL437" s="227"/>
      <c r="JVM437" s="227"/>
      <c r="JVN437" s="227"/>
      <c r="JVO437" s="227"/>
      <c r="JVP437" s="227"/>
      <c r="JVQ437" s="227"/>
      <c r="JVR437" s="227"/>
      <c r="JVS437" s="227"/>
      <c r="JVT437" s="227"/>
      <c r="JVU437" s="227"/>
      <c r="JVV437" s="227"/>
      <c r="JVW437" s="227"/>
      <c r="JVX437" s="227"/>
      <c r="JVY437" s="227"/>
      <c r="JVZ437" s="227"/>
      <c r="JWA437" s="227"/>
      <c r="JWB437" s="227"/>
      <c r="JWC437" s="227"/>
      <c r="JWD437" s="227"/>
      <c r="JWE437" s="227"/>
      <c r="JWF437" s="227"/>
      <c r="JWG437" s="227"/>
      <c r="JWH437" s="227"/>
      <c r="JWI437" s="227"/>
      <c r="JWJ437" s="227"/>
      <c r="JWK437" s="227"/>
      <c r="JWL437" s="227"/>
      <c r="JWM437" s="227"/>
      <c r="JWN437" s="227"/>
      <c r="JWO437" s="227"/>
      <c r="JWP437" s="227"/>
      <c r="JWQ437" s="227"/>
      <c r="JWR437" s="227"/>
      <c r="JWS437" s="227"/>
      <c r="JWT437" s="227"/>
      <c r="JWU437" s="227"/>
      <c r="JWV437" s="227"/>
      <c r="JWW437" s="227"/>
      <c r="JWX437" s="227"/>
      <c r="JWY437" s="227"/>
      <c r="JWZ437" s="227"/>
      <c r="JXA437" s="227"/>
      <c r="JXB437" s="227"/>
      <c r="JXC437" s="227"/>
      <c r="JXD437" s="227"/>
      <c r="JXE437" s="227"/>
      <c r="JXF437" s="227"/>
      <c r="JXG437" s="227"/>
      <c r="JXH437" s="227"/>
      <c r="JXI437" s="227"/>
      <c r="JXJ437" s="227"/>
      <c r="JXK437" s="227"/>
      <c r="JXL437" s="227"/>
      <c r="JXM437" s="227"/>
      <c r="JXN437" s="227"/>
      <c r="JXO437" s="227"/>
      <c r="JXP437" s="227"/>
      <c r="JXQ437" s="227"/>
      <c r="JXR437" s="227"/>
      <c r="JXS437" s="227"/>
      <c r="JXT437" s="227"/>
      <c r="JXU437" s="227"/>
      <c r="JXV437" s="227"/>
      <c r="JXW437" s="227"/>
      <c r="JXX437" s="227"/>
      <c r="JXY437" s="227"/>
      <c r="JXZ437" s="227"/>
      <c r="JYA437" s="227"/>
      <c r="JYB437" s="227"/>
      <c r="JYC437" s="227"/>
      <c r="JYD437" s="227"/>
      <c r="JYE437" s="227"/>
      <c r="JYF437" s="227"/>
      <c r="JYG437" s="227"/>
      <c r="JYH437" s="227"/>
      <c r="JYI437" s="227"/>
      <c r="JYJ437" s="227"/>
      <c r="JYK437" s="227"/>
      <c r="JYL437" s="227"/>
      <c r="JYM437" s="227"/>
      <c r="JYN437" s="227"/>
      <c r="JYO437" s="227"/>
      <c r="JYP437" s="227"/>
      <c r="JYQ437" s="227"/>
      <c r="JYR437" s="227"/>
      <c r="JYS437" s="227"/>
      <c r="JYT437" s="227"/>
      <c r="JYU437" s="227"/>
      <c r="JYV437" s="227"/>
      <c r="JYW437" s="227"/>
      <c r="JYX437" s="227"/>
      <c r="JYY437" s="227"/>
      <c r="JYZ437" s="227"/>
      <c r="JZA437" s="227"/>
      <c r="JZB437" s="227"/>
      <c r="JZC437" s="227"/>
      <c r="JZD437" s="227"/>
      <c r="JZE437" s="227"/>
      <c r="JZF437" s="227"/>
      <c r="JZG437" s="227"/>
      <c r="JZH437" s="227"/>
      <c r="JZI437" s="227"/>
      <c r="JZJ437" s="227"/>
      <c r="JZK437" s="227"/>
      <c r="JZL437" s="227"/>
      <c r="JZM437" s="227"/>
      <c r="JZN437" s="227"/>
      <c r="JZO437" s="227"/>
      <c r="JZP437" s="227"/>
      <c r="JZQ437" s="227"/>
      <c r="JZR437" s="227"/>
      <c r="JZS437" s="227"/>
      <c r="JZT437" s="227"/>
      <c r="JZU437" s="227"/>
      <c r="JZV437" s="227"/>
      <c r="JZW437" s="227"/>
      <c r="JZX437" s="227"/>
      <c r="JZY437" s="227"/>
      <c r="JZZ437" s="227"/>
      <c r="KAA437" s="227"/>
      <c r="KAB437" s="227"/>
      <c r="KAC437" s="227"/>
      <c r="KAD437" s="227"/>
      <c r="KAE437" s="227"/>
      <c r="KAF437" s="227"/>
      <c r="KAG437" s="227"/>
      <c r="KAH437" s="227"/>
      <c r="KAI437" s="227"/>
      <c r="KAJ437" s="227"/>
      <c r="KAK437" s="227"/>
      <c r="KAL437" s="227"/>
      <c r="KAM437" s="227"/>
      <c r="KAN437" s="227"/>
      <c r="KAO437" s="227"/>
      <c r="KAP437" s="227"/>
      <c r="KAQ437" s="227"/>
      <c r="KAR437" s="227"/>
      <c r="KAS437" s="227"/>
      <c r="KAT437" s="227"/>
      <c r="KAU437" s="227"/>
      <c r="KAV437" s="227"/>
      <c r="KAW437" s="227"/>
      <c r="KAX437" s="227"/>
      <c r="KAY437" s="227"/>
      <c r="KAZ437" s="227"/>
      <c r="KBA437" s="227"/>
      <c r="KBB437" s="227"/>
      <c r="KBC437" s="227"/>
      <c r="KBD437" s="227"/>
      <c r="KBE437" s="227"/>
      <c r="KBF437" s="227"/>
      <c r="KBG437" s="227"/>
      <c r="KBH437" s="227"/>
      <c r="KBI437" s="227"/>
      <c r="KBJ437" s="227"/>
      <c r="KBK437" s="227"/>
      <c r="KBL437" s="227"/>
      <c r="KBM437" s="227"/>
      <c r="KBN437" s="227"/>
      <c r="KBO437" s="227"/>
      <c r="KBP437" s="227"/>
      <c r="KBQ437" s="227"/>
      <c r="KBR437" s="227"/>
      <c r="KBS437" s="227"/>
      <c r="KBT437" s="227"/>
      <c r="KBU437" s="227"/>
      <c r="KBV437" s="227"/>
      <c r="KBW437" s="227"/>
      <c r="KBX437" s="227"/>
      <c r="KBY437" s="227"/>
      <c r="KBZ437" s="227"/>
      <c r="KCA437" s="227"/>
      <c r="KCB437" s="227"/>
      <c r="KCC437" s="227"/>
      <c r="KCD437" s="227"/>
      <c r="KCE437" s="227"/>
      <c r="KCF437" s="227"/>
      <c r="KCG437" s="227"/>
      <c r="KCH437" s="227"/>
      <c r="KCI437" s="227"/>
      <c r="KCJ437" s="227"/>
      <c r="KCK437" s="227"/>
      <c r="KCL437" s="227"/>
      <c r="KCM437" s="227"/>
      <c r="KCN437" s="227"/>
      <c r="KCO437" s="227"/>
      <c r="KCP437" s="227"/>
      <c r="KCQ437" s="227"/>
      <c r="KCR437" s="227"/>
      <c r="KCS437" s="227"/>
      <c r="KCT437" s="227"/>
      <c r="KCU437" s="227"/>
      <c r="KCV437" s="227"/>
      <c r="KCW437" s="227"/>
      <c r="KCX437" s="227"/>
      <c r="KCY437" s="227"/>
      <c r="KCZ437" s="227"/>
      <c r="KDA437" s="227"/>
      <c r="KDB437" s="227"/>
      <c r="KDC437" s="227"/>
      <c r="KDD437" s="227"/>
      <c r="KDE437" s="227"/>
      <c r="KDF437" s="227"/>
      <c r="KDG437" s="227"/>
      <c r="KDH437" s="227"/>
      <c r="KDI437" s="227"/>
      <c r="KDJ437" s="227"/>
      <c r="KDK437" s="227"/>
      <c r="KDL437" s="227"/>
      <c r="KDM437" s="227"/>
      <c r="KDN437" s="227"/>
      <c r="KDO437" s="227"/>
      <c r="KDP437" s="227"/>
      <c r="KDQ437" s="227"/>
      <c r="KDR437" s="227"/>
      <c r="KDS437" s="227"/>
      <c r="KDT437" s="227"/>
      <c r="KDU437" s="227"/>
      <c r="KDV437" s="227"/>
      <c r="KDW437" s="227"/>
      <c r="KDX437" s="227"/>
      <c r="KDY437" s="227"/>
      <c r="KDZ437" s="227"/>
      <c r="KEA437" s="227"/>
      <c r="KEB437" s="227"/>
      <c r="KEC437" s="227"/>
      <c r="KED437" s="227"/>
      <c r="KEE437" s="227"/>
      <c r="KEF437" s="227"/>
      <c r="KEG437" s="227"/>
      <c r="KEH437" s="227"/>
      <c r="KEI437" s="227"/>
      <c r="KEJ437" s="227"/>
      <c r="KEK437" s="227"/>
      <c r="KEL437" s="227"/>
      <c r="KEM437" s="227"/>
      <c r="KEN437" s="227"/>
      <c r="KEO437" s="227"/>
      <c r="KEP437" s="227"/>
      <c r="KEQ437" s="227"/>
      <c r="KER437" s="227"/>
      <c r="KES437" s="227"/>
      <c r="KET437" s="227"/>
      <c r="KEU437" s="227"/>
      <c r="KEV437" s="227"/>
      <c r="KEW437" s="227"/>
      <c r="KEX437" s="227"/>
      <c r="KEY437" s="227"/>
      <c r="KEZ437" s="227"/>
      <c r="KFA437" s="227"/>
      <c r="KFB437" s="227"/>
      <c r="KFC437" s="227"/>
      <c r="KFD437" s="227"/>
      <c r="KFE437" s="227"/>
      <c r="KFF437" s="227"/>
      <c r="KFG437" s="227"/>
      <c r="KFH437" s="227"/>
      <c r="KFI437" s="227"/>
      <c r="KFJ437" s="227"/>
      <c r="KFK437" s="227"/>
      <c r="KFL437" s="227"/>
      <c r="KFM437" s="227"/>
      <c r="KFN437" s="227"/>
      <c r="KFO437" s="227"/>
      <c r="KFP437" s="227"/>
      <c r="KFQ437" s="227"/>
      <c r="KFR437" s="227"/>
      <c r="KFS437" s="227"/>
      <c r="KFT437" s="227"/>
      <c r="KFU437" s="227"/>
      <c r="KFV437" s="227"/>
      <c r="KFW437" s="227"/>
      <c r="KFX437" s="227"/>
      <c r="KFY437" s="227"/>
      <c r="KFZ437" s="227"/>
      <c r="KGA437" s="227"/>
      <c r="KGB437" s="227"/>
      <c r="KGC437" s="227"/>
      <c r="KGD437" s="227"/>
      <c r="KGE437" s="227"/>
      <c r="KGF437" s="227"/>
      <c r="KGG437" s="227"/>
      <c r="KGH437" s="227"/>
      <c r="KGI437" s="227"/>
      <c r="KGJ437" s="227"/>
      <c r="KGK437" s="227"/>
      <c r="KGL437" s="227"/>
      <c r="KGM437" s="227"/>
      <c r="KGN437" s="227"/>
      <c r="KGO437" s="227"/>
      <c r="KGP437" s="227"/>
      <c r="KGQ437" s="227"/>
      <c r="KGR437" s="227"/>
      <c r="KGS437" s="227"/>
      <c r="KGT437" s="227"/>
      <c r="KGU437" s="227"/>
      <c r="KGV437" s="227"/>
      <c r="KGW437" s="227"/>
      <c r="KGX437" s="227"/>
      <c r="KGY437" s="227"/>
      <c r="KGZ437" s="227"/>
      <c r="KHA437" s="227"/>
      <c r="KHB437" s="227"/>
      <c r="KHC437" s="227"/>
      <c r="KHD437" s="227"/>
      <c r="KHE437" s="227"/>
      <c r="KHF437" s="227"/>
      <c r="KHG437" s="227"/>
      <c r="KHH437" s="227"/>
      <c r="KHI437" s="227"/>
      <c r="KHJ437" s="227"/>
      <c r="KHK437" s="227"/>
      <c r="KHL437" s="227"/>
      <c r="KHM437" s="227"/>
      <c r="KHN437" s="227"/>
      <c r="KHO437" s="227"/>
      <c r="KHP437" s="227"/>
      <c r="KHQ437" s="227"/>
      <c r="KHR437" s="227"/>
      <c r="KHS437" s="227"/>
      <c r="KHT437" s="227"/>
      <c r="KHU437" s="227"/>
      <c r="KHV437" s="227"/>
      <c r="KHW437" s="227"/>
      <c r="KHX437" s="227"/>
      <c r="KHY437" s="227"/>
      <c r="KHZ437" s="227"/>
      <c r="KIA437" s="227"/>
      <c r="KIB437" s="227"/>
      <c r="KIC437" s="227"/>
      <c r="KID437" s="227"/>
      <c r="KIE437" s="227"/>
      <c r="KIF437" s="227"/>
      <c r="KIG437" s="227"/>
      <c r="KIH437" s="227"/>
      <c r="KII437" s="227"/>
      <c r="KIJ437" s="227"/>
      <c r="KIK437" s="227"/>
      <c r="KIL437" s="227"/>
      <c r="KIM437" s="227"/>
      <c r="KIN437" s="227"/>
      <c r="KIO437" s="227"/>
      <c r="KIP437" s="227"/>
      <c r="KIQ437" s="227"/>
      <c r="KIR437" s="227"/>
      <c r="KIS437" s="227"/>
      <c r="KIT437" s="227"/>
      <c r="KIU437" s="227"/>
      <c r="KIV437" s="227"/>
      <c r="KIW437" s="227"/>
      <c r="KIX437" s="227"/>
      <c r="KIY437" s="227"/>
      <c r="KIZ437" s="227"/>
      <c r="KJA437" s="227"/>
      <c r="KJB437" s="227"/>
      <c r="KJC437" s="227"/>
      <c r="KJD437" s="227"/>
      <c r="KJE437" s="227"/>
      <c r="KJF437" s="227"/>
      <c r="KJG437" s="227"/>
      <c r="KJH437" s="227"/>
      <c r="KJI437" s="227"/>
      <c r="KJJ437" s="227"/>
      <c r="KJK437" s="227"/>
      <c r="KJL437" s="227"/>
      <c r="KJM437" s="227"/>
      <c r="KJN437" s="227"/>
      <c r="KJO437" s="227"/>
      <c r="KJP437" s="227"/>
      <c r="KJQ437" s="227"/>
      <c r="KJR437" s="227"/>
      <c r="KJS437" s="227"/>
      <c r="KJT437" s="227"/>
      <c r="KJU437" s="227"/>
      <c r="KJV437" s="227"/>
      <c r="KJW437" s="227"/>
      <c r="KJX437" s="227"/>
      <c r="KJY437" s="227"/>
      <c r="KJZ437" s="227"/>
      <c r="KKA437" s="227"/>
      <c r="KKB437" s="227"/>
      <c r="KKC437" s="227"/>
      <c r="KKD437" s="227"/>
      <c r="KKE437" s="227"/>
      <c r="KKF437" s="227"/>
      <c r="KKG437" s="227"/>
      <c r="KKH437" s="227"/>
      <c r="KKI437" s="227"/>
      <c r="KKJ437" s="227"/>
      <c r="KKK437" s="227"/>
      <c r="KKL437" s="227"/>
      <c r="KKM437" s="227"/>
      <c r="KKN437" s="227"/>
      <c r="KKO437" s="227"/>
      <c r="KKP437" s="227"/>
      <c r="KKQ437" s="227"/>
      <c r="KKR437" s="227"/>
      <c r="KKS437" s="227"/>
      <c r="KKT437" s="227"/>
      <c r="KKU437" s="227"/>
      <c r="KKV437" s="227"/>
      <c r="KKW437" s="227"/>
      <c r="KKX437" s="227"/>
      <c r="KKY437" s="227"/>
      <c r="KKZ437" s="227"/>
      <c r="KLA437" s="227"/>
      <c r="KLB437" s="227"/>
      <c r="KLC437" s="227"/>
      <c r="KLD437" s="227"/>
      <c r="KLE437" s="227"/>
      <c r="KLF437" s="227"/>
      <c r="KLG437" s="227"/>
      <c r="KLH437" s="227"/>
      <c r="KLI437" s="227"/>
      <c r="KLJ437" s="227"/>
      <c r="KLK437" s="227"/>
      <c r="KLL437" s="227"/>
      <c r="KLM437" s="227"/>
      <c r="KLN437" s="227"/>
      <c r="KLO437" s="227"/>
      <c r="KLP437" s="227"/>
      <c r="KLQ437" s="227"/>
      <c r="KLR437" s="227"/>
      <c r="KLS437" s="227"/>
      <c r="KLT437" s="227"/>
      <c r="KLU437" s="227"/>
      <c r="KLV437" s="227"/>
      <c r="KLW437" s="227"/>
      <c r="KLX437" s="227"/>
      <c r="KLY437" s="227"/>
      <c r="KLZ437" s="227"/>
      <c r="KMA437" s="227"/>
      <c r="KMB437" s="227"/>
      <c r="KMC437" s="227"/>
      <c r="KMD437" s="227"/>
      <c r="KME437" s="227"/>
      <c r="KMF437" s="227"/>
      <c r="KMG437" s="227"/>
      <c r="KMH437" s="227"/>
      <c r="KMI437" s="227"/>
      <c r="KMJ437" s="227"/>
      <c r="KMK437" s="227"/>
      <c r="KML437" s="227"/>
      <c r="KMM437" s="227"/>
      <c r="KMN437" s="227"/>
      <c r="KMO437" s="227"/>
      <c r="KMP437" s="227"/>
      <c r="KMQ437" s="227"/>
      <c r="KMR437" s="227"/>
      <c r="KMS437" s="227"/>
      <c r="KMT437" s="227"/>
      <c r="KMU437" s="227"/>
      <c r="KMV437" s="227"/>
      <c r="KMW437" s="227"/>
      <c r="KMX437" s="227"/>
      <c r="KMY437" s="227"/>
      <c r="KMZ437" s="227"/>
      <c r="KNA437" s="227"/>
      <c r="KNB437" s="227"/>
      <c r="KNC437" s="227"/>
      <c r="KND437" s="227"/>
      <c r="KNE437" s="227"/>
      <c r="KNF437" s="227"/>
      <c r="KNG437" s="227"/>
      <c r="KNH437" s="227"/>
      <c r="KNI437" s="227"/>
      <c r="KNJ437" s="227"/>
      <c r="KNK437" s="227"/>
      <c r="KNL437" s="227"/>
      <c r="KNM437" s="227"/>
      <c r="KNN437" s="227"/>
      <c r="KNO437" s="227"/>
      <c r="KNP437" s="227"/>
      <c r="KNQ437" s="227"/>
      <c r="KNR437" s="227"/>
      <c r="KNS437" s="227"/>
      <c r="KNT437" s="227"/>
      <c r="KNU437" s="227"/>
      <c r="KNV437" s="227"/>
      <c r="KNW437" s="227"/>
      <c r="KNX437" s="227"/>
      <c r="KNY437" s="227"/>
      <c r="KNZ437" s="227"/>
      <c r="KOA437" s="227"/>
      <c r="KOB437" s="227"/>
      <c r="KOC437" s="227"/>
      <c r="KOD437" s="227"/>
      <c r="KOE437" s="227"/>
      <c r="KOF437" s="227"/>
      <c r="KOG437" s="227"/>
      <c r="KOH437" s="227"/>
      <c r="KOI437" s="227"/>
      <c r="KOJ437" s="227"/>
      <c r="KOK437" s="227"/>
      <c r="KOL437" s="227"/>
      <c r="KOM437" s="227"/>
      <c r="KON437" s="227"/>
      <c r="KOO437" s="227"/>
      <c r="KOP437" s="227"/>
      <c r="KOQ437" s="227"/>
      <c r="KOR437" s="227"/>
      <c r="KOS437" s="227"/>
      <c r="KOT437" s="227"/>
      <c r="KOU437" s="227"/>
      <c r="KOV437" s="227"/>
      <c r="KOW437" s="227"/>
      <c r="KOX437" s="227"/>
      <c r="KOY437" s="227"/>
      <c r="KOZ437" s="227"/>
      <c r="KPA437" s="227"/>
      <c r="KPB437" s="227"/>
      <c r="KPC437" s="227"/>
      <c r="KPD437" s="227"/>
      <c r="KPE437" s="227"/>
      <c r="KPF437" s="227"/>
      <c r="KPG437" s="227"/>
      <c r="KPH437" s="227"/>
      <c r="KPI437" s="227"/>
      <c r="KPJ437" s="227"/>
      <c r="KPK437" s="227"/>
      <c r="KPL437" s="227"/>
      <c r="KPM437" s="227"/>
      <c r="KPN437" s="227"/>
      <c r="KPO437" s="227"/>
      <c r="KPP437" s="227"/>
      <c r="KPQ437" s="227"/>
      <c r="KPR437" s="227"/>
      <c r="KPS437" s="227"/>
      <c r="KPT437" s="227"/>
      <c r="KPU437" s="227"/>
      <c r="KPV437" s="227"/>
      <c r="KPW437" s="227"/>
      <c r="KPX437" s="227"/>
      <c r="KPY437" s="227"/>
      <c r="KPZ437" s="227"/>
      <c r="KQA437" s="227"/>
      <c r="KQB437" s="227"/>
      <c r="KQC437" s="227"/>
      <c r="KQD437" s="227"/>
      <c r="KQE437" s="227"/>
      <c r="KQF437" s="227"/>
      <c r="KQG437" s="227"/>
      <c r="KQH437" s="227"/>
      <c r="KQI437" s="227"/>
      <c r="KQJ437" s="227"/>
      <c r="KQK437" s="227"/>
      <c r="KQL437" s="227"/>
      <c r="KQM437" s="227"/>
      <c r="KQN437" s="227"/>
      <c r="KQO437" s="227"/>
      <c r="KQP437" s="227"/>
      <c r="KQQ437" s="227"/>
      <c r="KQR437" s="227"/>
      <c r="KQS437" s="227"/>
      <c r="KQT437" s="227"/>
      <c r="KQU437" s="227"/>
      <c r="KQV437" s="227"/>
      <c r="KQW437" s="227"/>
      <c r="KQX437" s="227"/>
      <c r="KQY437" s="227"/>
      <c r="KQZ437" s="227"/>
      <c r="KRA437" s="227"/>
      <c r="KRB437" s="227"/>
      <c r="KRC437" s="227"/>
      <c r="KRD437" s="227"/>
      <c r="KRE437" s="227"/>
      <c r="KRF437" s="227"/>
      <c r="KRG437" s="227"/>
      <c r="KRH437" s="227"/>
      <c r="KRI437" s="227"/>
      <c r="KRJ437" s="227"/>
      <c r="KRK437" s="227"/>
      <c r="KRL437" s="227"/>
      <c r="KRM437" s="227"/>
      <c r="KRN437" s="227"/>
      <c r="KRO437" s="227"/>
      <c r="KRP437" s="227"/>
      <c r="KRQ437" s="227"/>
      <c r="KRR437" s="227"/>
      <c r="KRS437" s="227"/>
      <c r="KRT437" s="227"/>
      <c r="KRU437" s="227"/>
      <c r="KRV437" s="227"/>
      <c r="KRW437" s="227"/>
      <c r="KRX437" s="227"/>
      <c r="KRY437" s="227"/>
      <c r="KRZ437" s="227"/>
      <c r="KSA437" s="227"/>
      <c r="KSB437" s="227"/>
      <c r="KSC437" s="227"/>
      <c r="KSD437" s="227"/>
      <c r="KSE437" s="227"/>
      <c r="KSF437" s="227"/>
      <c r="KSG437" s="227"/>
      <c r="KSH437" s="227"/>
      <c r="KSI437" s="227"/>
      <c r="KSJ437" s="227"/>
      <c r="KSK437" s="227"/>
      <c r="KSL437" s="227"/>
      <c r="KSM437" s="227"/>
      <c r="KSN437" s="227"/>
      <c r="KSO437" s="227"/>
      <c r="KSP437" s="227"/>
      <c r="KSQ437" s="227"/>
      <c r="KSR437" s="227"/>
      <c r="KSS437" s="227"/>
      <c r="KST437" s="227"/>
      <c r="KSU437" s="227"/>
      <c r="KSV437" s="227"/>
      <c r="KSW437" s="227"/>
      <c r="KSX437" s="227"/>
      <c r="KSY437" s="227"/>
      <c r="KSZ437" s="227"/>
      <c r="KTA437" s="227"/>
      <c r="KTB437" s="227"/>
      <c r="KTC437" s="227"/>
      <c r="KTD437" s="227"/>
      <c r="KTE437" s="227"/>
      <c r="KTF437" s="227"/>
      <c r="KTG437" s="227"/>
      <c r="KTH437" s="227"/>
      <c r="KTI437" s="227"/>
      <c r="KTJ437" s="227"/>
      <c r="KTK437" s="227"/>
      <c r="KTL437" s="227"/>
      <c r="KTM437" s="227"/>
      <c r="KTN437" s="227"/>
      <c r="KTO437" s="227"/>
      <c r="KTP437" s="227"/>
      <c r="KTQ437" s="227"/>
      <c r="KTR437" s="227"/>
      <c r="KTS437" s="227"/>
      <c r="KTT437" s="227"/>
      <c r="KTU437" s="227"/>
      <c r="KTV437" s="227"/>
      <c r="KTW437" s="227"/>
      <c r="KTX437" s="227"/>
      <c r="KTY437" s="227"/>
      <c r="KTZ437" s="227"/>
      <c r="KUA437" s="227"/>
      <c r="KUB437" s="227"/>
      <c r="KUC437" s="227"/>
      <c r="KUD437" s="227"/>
      <c r="KUE437" s="227"/>
      <c r="KUF437" s="227"/>
      <c r="KUG437" s="227"/>
      <c r="KUH437" s="227"/>
      <c r="KUI437" s="227"/>
      <c r="KUJ437" s="227"/>
      <c r="KUK437" s="227"/>
      <c r="KUL437" s="227"/>
      <c r="KUM437" s="227"/>
      <c r="KUN437" s="227"/>
      <c r="KUO437" s="227"/>
      <c r="KUP437" s="227"/>
      <c r="KUQ437" s="227"/>
      <c r="KUR437" s="227"/>
      <c r="KUS437" s="227"/>
      <c r="KUT437" s="227"/>
      <c r="KUU437" s="227"/>
      <c r="KUV437" s="227"/>
      <c r="KUW437" s="227"/>
      <c r="KUX437" s="227"/>
      <c r="KUY437" s="227"/>
      <c r="KUZ437" s="227"/>
      <c r="KVA437" s="227"/>
      <c r="KVB437" s="227"/>
      <c r="KVC437" s="227"/>
      <c r="KVD437" s="227"/>
      <c r="KVE437" s="227"/>
      <c r="KVF437" s="227"/>
      <c r="KVG437" s="227"/>
      <c r="KVH437" s="227"/>
      <c r="KVI437" s="227"/>
      <c r="KVJ437" s="227"/>
      <c r="KVK437" s="227"/>
      <c r="KVL437" s="227"/>
      <c r="KVM437" s="227"/>
      <c r="KVN437" s="227"/>
      <c r="KVO437" s="227"/>
      <c r="KVP437" s="227"/>
      <c r="KVQ437" s="227"/>
      <c r="KVR437" s="227"/>
      <c r="KVS437" s="227"/>
      <c r="KVT437" s="227"/>
      <c r="KVU437" s="227"/>
      <c r="KVV437" s="227"/>
      <c r="KVW437" s="227"/>
      <c r="KVX437" s="227"/>
      <c r="KVY437" s="227"/>
      <c r="KVZ437" s="227"/>
      <c r="KWA437" s="227"/>
      <c r="KWB437" s="227"/>
      <c r="KWC437" s="227"/>
      <c r="KWD437" s="227"/>
      <c r="KWE437" s="227"/>
      <c r="KWF437" s="227"/>
      <c r="KWG437" s="227"/>
      <c r="KWH437" s="227"/>
      <c r="KWI437" s="227"/>
      <c r="KWJ437" s="227"/>
      <c r="KWK437" s="227"/>
      <c r="KWL437" s="227"/>
      <c r="KWM437" s="227"/>
      <c r="KWN437" s="227"/>
      <c r="KWO437" s="227"/>
      <c r="KWP437" s="227"/>
      <c r="KWQ437" s="227"/>
      <c r="KWR437" s="227"/>
      <c r="KWS437" s="227"/>
      <c r="KWT437" s="227"/>
      <c r="KWU437" s="227"/>
      <c r="KWV437" s="227"/>
      <c r="KWW437" s="227"/>
      <c r="KWX437" s="227"/>
      <c r="KWY437" s="227"/>
      <c r="KWZ437" s="227"/>
      <c r="KXA437" s="227"/>
      <c r="KXB437" s="227"/>
      <c r="KXC437" s="227"/>
      <c r="KXD437" s="227"/>
      <c r="KXE437" s="227"/>
      <c r="KXF437" s="227"/>
      <c r="KXG437" s="227"/>
      <c r="KXH437" s="227"/>
      <c r="KXI437" s="227"/>
      <c r="KXJ437" s="227"/>
      <c r="KXK437" s="227"/>
      <c r="KXL437" s="227"/>
      <c r="KXM437" s="227"/>
      <c r="KXN437" s="227"/>
      <c r="KXO437" s="227"/>
      <c r="KXP437" s="227"/>
      <c r="KXQ437" s="227"/>
      <c r="KXR437" s="227"/>
      <c r="KXS437" s="227"/>
      <c r="KXT437" s="227"/>
      <c r="KXU437" s="227"/>
      <c r="KXV437" s="227"/>
      <c r="KXW437" s="227"/>
      <c r="KXX437" s="227"/>
      <c r="KXY437" s="227"/>
      <c r="KXZ437" s="227"/>
      <c r="KYA437" s="227"/>
      <c r="KYB437" s="227"/>
      <c r="KYC437" s="227"/>
      <c r="KYD437" s="227"/>
      <c r="KYE437" s="227"/>
      <c r="KYF437" s="227"/>
      <c r="KYG437" s="227"/>
      <c r="KYH437" s="227"/>
      <c r="KYI437" s="227"/>
      <c r="KYJ437" s="227"/>
      <c r="KYK437" s="227"/>
      <c r="KYL437" s="227"/>
      <c r="KYM437" s="227"/>
      <c r="KYN437" s="227"/>
      <c r="KYO437" s="227"/>
      <c r="KYP437" s="227"/>
      <c r="KYQ437" s="227"/>
      <c r="KYR437" s="227"/>
      <c r="KYS437" s="227"/>
      <c r="KYT437" s="227"/>
      <c r="KYU437" s="227"/>
      <c r="KYV437" s="227"/>
      <c r="KYW437" s="227"/>
      <c r="KYX437" s="227"/>
      <c r="KYY437" s="227"/>
      <c r="KYZ437" s="227"/>
      <c r="KZA437" s="227"/>
      <c r="KZB437" s="227"/>
      <c r="KZC437" s="227"/>
      <c r="KZD437" s="227"/>
      <c r="KZE437" s="227"/>
      <c r="KZF437" s="227"/>
      <c r="KZG437" s="227"/>
      <c r="KZH437" s="227"/>
      <c r="KZI437" s="227"/>
      <c r="KZJ437" s="227"/>
      <c r="KZK437" s="227"/>
      <c r="KZL437" s="227"/>
      <c r="KZM437" s="227"/>
      <c r="KZN437" s="227"/>
      <c r="KZO437" s="227"/>
      <c r="KZP437" s="227"/>
      <c r="KZQ437" s="227"/>
      <c r="KZR437" s="227"/>
      <c r="KZS437" s="227"/>
      <c r="KZT437" s="227"/>
      <c r="KZU437" s="227"/>
      <c r="KZV437" s="227"/>
      <c r="KZW437" s="227"/>
      <c r="KZX437" s="227"/>
      <c r="KZY437" s="227"/>
      <c r="KZZ437" s="227"/>
      <c r="LAA437" s="227"/>
      <c r="LAB437" s="227"/>
      <c r="LAC437" s="227"/>
      <c r="LAD437" s="227"/>
      <c r="LAE437" s="227"/>
      <c r="LAF437" s="227"/>
      <c r="LAG437" s="227"/>
      <c r="LAH437" s="227"/>
      <c r="LAI437" s="227"/>
      <c r="LAJ437" s="227"/>
      <c r="LAK437" s="227"/>
      <c r="LAL437" s="227"/>
      <c r="LAM437" s="227"/>
      <c r="LAN437" s="227"/>
      <c r="LAO437" s="227"/>
      <c r="LAP437" s="227"/>
      <c r="LAQ437" s="227"/>
      <c r="LAR437" s="227"/>
      <c r="LAS437" s="227"/>
      <c r="LAT437" s="227"/>
      <c r="LAU437" s="227"/>
      <c r="LAV437" s="227"/>
      <c r="LAW437" s="227"/>
      <c r="LAX437" s="227"/>
      <c r="LAY437" s="227"/>
      <c r="LAZ437" s="227"/>
      <c r="LBA437" s="227"/>
      <c r="LBB437" s="227"/>
      <c r="LBC437" s="227"/>
      <c r="LBD437" s="227"/>
      <c r="LBE437" s="227"/>
      <c r="LBF437" s="227"/>
      <c r="LBG437" s="227"/>
      <c r="LBH437" s="227"/>
      <c r="LBI437" s="227"/>
      <c r="LBJ437" s="227"/>
      <c r="LBK437" s="227"/>
      <c r="LBL437" s="227"/>
      <c r="LBM437" s="227"/>
      <c r="LBN437" s="227"/>
      <c r="LBO437" s="227"/>
      <c r="LBP437" s="227"/>
      <c r="LBQ437" s="227"/>
      <c r="LBR437" s="227"/>
      <c r="LBS437" s="227"/>
      <c r="LBT437" s="227"/>
      <c r="LBU437" s="227"/>
      <c r="LBV437" s="227"/>
      <c r="LBW437" s="227"/>
      <c r="LBX437" s="227"/>
      <c r="LBY437" s="227"/>
      <c r="LBZ437" s="227"/>
      <c r="LCA437" s="227"/>
      <c r="LCB437" s="227"/>
      <c r="LCC437" s="227"/>
      <c r="LCD437" s="227"/>
      <c r="LCE437" s="227"/>
      <c r="LCF437" s="227"/>
      <c r="LCG437" s="227"/>
      <c r="LCH437" s="227"/>
      <c r="LCI437" s="227"/>
      <c r="LCJ437" s="227"/>
      <c r="LCK437" s="227"/>
      <c r="LCL437" s="227"/>
      <c r="LCM437" s="227"/>
      <c r="LCN437" s="227"/>
      <c r="LCO437" s="227"/>
      <c r="LCP437" s="227"/>
      <c r="LCQ437" s="227"/>
      <c r="LCR437" s="227"/>
      <c r="LCS437" s="227"/>
      <c r="LCT437" s="227"/>
      <c r="LCU437" s="227"/>
      <c r="LCV437" s="227"/>
      <c r="LCW437" s="227"/>
      <c r="LCX437" s="227"/>
      <c r="LCY437" s="227"/>
      <c r="LCZ437" s="227"/>
      <c r="LDA437" s="227"/>
      <c r="LDB437" s="227"/>
      <c r="LDC437" s="227"/>
      <c r="LDD437" s="227"/>
      <c r="LDE437" s="227"/>
      <c r="LDF437" s="227"/>
      <c r="LDG437" s="227"/>
      <c r="LDH437" s="227"/>
      <c r="LDI437" s="227"/>
      <c r="LDJ437" s="227"/>
      <c r="LDK437" s="227"/>
      <c r="LDL437" s="227"/>
      <c r="LDM437" s="227"/>
      <c r="LDN437" s="227"/>
      <c r="LDO437" s="227"/>
      <c r="LDP437" s="227"/>
      <c r="LDQ437" s="227"/>
      <c r="LDR437" s="227"/>
      <c r="LDS437" s="227"/>
      <c r="LDT437" s="227"/>
      <c r="LDU437" s="227"/>
      <c r="LDV437" s="227"/>
      <c r="LDW437" s="227"/>
      <c r="LDX437" s="227"/>
      <c r="LDY437" s="227"/>
      <c r="LDZ437" s="227"/>
      <c r="LEA437" s="227"/>
      <c r="LEB437" s="227"/>
      <c r="LEC437" s="227"/>
      <c r="LED437" s="227"/>
      <c r="LEE437" s="227"/>
      <c r="LEF437" s="227"/>
      <c r="LEG437" s="227"/>
      <c r="LEH437" s="227"/>
      <c r="LEI437" s="227"/>
      <c r="LEJ437" s="227"/>
      <c r="LEK437" s="227"/>
      <c r="LEL437" s="227"/>
      <c r="LEM437" s="227"/>
      <c r="LEN437" s="227"/>
      <c r="LEO437" s="227"/>
      <c r="LEP437" s="227"/>
      <c r="LEQ437" s="227"/>
      <c r="LER437" s="227"/>
      <c r="LES437" s="227"/>
      <c r="LET437" s="227"/>
      <c r="LEU437" s="227"/>
      <c r="LEV437" s="227"/>
      <c r="LEW437" s="227"/>
      <c r="LEX437" s="227"/>
      <c r="LEY437" s="227"/>
      <c r="LEZ437" s="227"/>
      <c r="LFA437" s="227"/>
      <c r="LFB437" s="227"/>
      <c r="LFC437" s="227"/>
      <c r="LFD437" s="227"/>
      <c r="LFE437" s="227"/>
      <c r="LFF437" s="227"/>
      <c r="LFG437" s="227"/>
      <c r="LFH437" s="227"/>
      <c r="LFI437" s="227"/>
      <c r="LFJ437" s="227"/>
      <c r="LFK437" s="227"/>
      <c r="LFL437" s="227"/>
      <c r="LFM437" s="227"/>
      <c r="LFN437" s="227"/>
      <c r="LFO437" s="227"/>
      <c r="LFP437" s="227"/>
      <c r="LFQ437" s="227"/>
      <c r="LFR437" s="227"/>
      <c r="LFS437" s="227"/>
      <c r="LFT437" s="227"/>
      <c r="LFU437" s="227"/>
      <c r="LFV437" s="227"/>
      <c r="LFW437" s="227"/>
      <c r="LFX437" s="227"/>
      <c r="LFY437" s="227"/>
      <c r="LFZ437" s="227"/>
      <c r="LGA437" s="227"/>
      <c r="LGB437" s="227"/>
      <c r="LGC437" s="227"/>
      <c r="LGD437" s="227"/>
      <c r="LGE437" s="227"/>
      <c r="LGF437" s="227"/>
      <c r="LGG437" s="227"/>
      <c r="LGH437" s="227"/>
      <c r="LGI437" s="227"/>
      <c r="LGJ437" s="227"/>
      <c r="LGK437" s="227"/>
      <c r="LGL437" s="227"/>
      <c r="LGM437" s="227"/>
      <c r="LGN437" s="227"/>
      <c r="LGO437" s="227"/>
      <c r="LGP437" s="227"/>
      <c r="LGQ437" s="227"/>
      <c r="LGR437" s="227"/>
      <c r="LGS437" s="227"/>
      <c r="LGT437" s="227"/>
      <c r="LGU437" s="227"/>
      <c r="LGV437" s="227"/>
      <c r="LGW437" s="227"/>
      <c r="LGX437" s="227"/>
      <c r="LGY437" s="227"/>
      <c r="LGZ437" s="227"/>
      <c r="LHA437" s="227"/>
      <c r="LHB437" s="227"/>
      <c r="LHC437" s="227"/>
      <c r="LHD437" s="227"/>
      <c r="LHE437" s="227"/>
      <c r="LHF437" s="227"/>
      <c r="LHG437" s="227"/>
      <c r="LHH437" s="227"/>
      <c r="LHI437" s="227"/>
      <c r="LHJ437" s="227"/>
      <c r="LHK437" s="227"/>
      <c r="LHL437" s="227"/>
      <c r="LHM437" s="227"/>
      <c r="LHN437" s="227"/>
      <c r="LHO437" s="227"/>
      <c r="LHP437" s="227"/>
      <c r="LHQ437" s="227"/>
      <c r="LHR437" s="227"/>
      <c r="LHS437" s="227"/>
      <c r="LHT437" s="227"/>
      <c r="LHU437" s="227"/>
      <c r="LHV437" s="227"/>
      <c r="LHW437" s="227"/>
      <c r="LHX437" s="227"/>
      <c r="LHY437" s="227"/>
      <c r="LHZ437" s="227"/>
      <c r="LIA437" s="227"/>
      <c r="LIB437" s="227"/>
      <c r="LIC437" s="227"/>
      <c r="LID437" s="227"/>
      <c r="LIE437" s="227"/>
      <c r="LIF437" s="227"/>
      <c r="LIG437" s="227"/>
      <c r="LIH437" s="227"/>
      <c r="LII437" s="227"/>
      <c r="LIJ437" s="227"/>
      <c r="LIK437" s="227"/>
      <c r="LIL437" s="227"/>
      <c r="LIM437" s="227"/>
      <c r="LIN437" s="227"/>
      <c r="LIO437" s="227"/>
      <c r="LIP437" s="227"/>
      <c r="LIQ437" s="227"/>
      <c r="LIR437" s="227"/>
      <c r="LIS437" s="227"/>
      <c r="LIT437" s="227"/>
      <c r="LIU437" s="227"/>
      <c r="LIV437" s="227"/>
      <c r="LIW437" s="227"/>
      <c r="LIX437" s="227"/>
      <c r="LIY437" s="227"/>
      <c r="LIZ437" s="227"/>
      <c r="LJA437" s="227"/>
      <c r="LJB437" s="227"/>
      <c r="LJC437" s="227"/>
      <c r="LJD437" s="227"/>
      <c r="LJE437" s="227"/>
      <c r="LJF437" s="227"/>
      <c r="LJG437" s="227"/>
      <c r="LJH437" s="227"/>
      <c r="LJI437" s="227"/>
      <c r="LJJ437" s="227"/>
      <c r="LJK437" s="227"/>
      <c r="LJL437" s="227"/>
      <c r="LJM437" s="227"/>
      <c r="LJN437" s="227"/>
      <c r="LJO437" s="227"/>
      <c r="LJP437" s="227"/>
      <c r="LJQ437" s="227"/>
      <c r="LJR437" s="227"/>
      <c r="LJS437" s="227"/>
      <c r="LJT437" s="227"/>
      <c r="LJU437" s="227"/>
      <c r="LJV437" s="227"/>
      <c r="LJW437" s="227"/>
      <c r="LJX437" s="227"/>
      <c r="LJY437" s="227"/>
      <c r="LJZ437" s="227"/>
      <c r="LKA437" s="227"/>
      <c r="LKB437" s="227"/>
      <c r="LKC437" s="227"/>
      <c r="LKD437" s="227"/>
      <c r="LKE437" s="227"/>
      <c r="LKF437" s="227"/>
      <c r="LKG437" s="227"/>
      <c r="LKH437" s="227"/>
      <c r="LKI437" s="227"/>
      <c r="LKJ437" s="227"/>
      <c r="LKK437" s="227"/>
      <c r="LKL437" s="227"/>
      <c r="LKM437" s="227"/>
      <c r="LKN437" s="227"/>
      <c r="LKO437" s="227"/>
      <c r="LKP437" s="227"/>
      <c r="LKQ437" s="227"/>
      <c r="LKR437" s="227"/>
      <c r="LKS437" s="227"/>
      <c r="LKT437" s="227"/>
      <c r="LKU437" s="227"/>
      <c r="LKV437" s="227"/>
      <c r="LKW437" s="227"/>
      <c r="LKX437" s="227"/>
      <c r="LKY437" s="227"/>
      <c r="LKZ437" s="227"/>
      <c r="LLA437" s="227"/>
      <c r="LLB437" s="227"/>
      <c r="LLC437" s="227"/>
      <c r="LLD437" s="227"/>
      <c r="LLE437" s="227"/>
      <c r="LLF437" s="227"/>
      <c r="LLG437" s="227"/>
      <c r="LLH437" s="227"/>
      <c r="LLI437" s="227"/>
      <c r="LLJ437" s="227"/>
      <c r="LLK437" s="227"/>
      <c r="LLL437" s="227"/>
      <c r="LLM437" s="227"/>
      <c r="LLN437" s="227"/>
      <c r="LLO437" s="227"/>
      <c r="LLP437" s="227"/>
      <c r="LLQ437" s="227"/>
      <c r="LLR437" s="227"/>
      <c r="LLS437" s="227"/>
      <c r="LLT437" s="227"/>
      <c r="LLU437" s="227"/>
      <c r="LLV437" s="227"/>
      <c r="LLW437" s="227"/>
      <c r="LLX437" s="227"/>
      <c r="LLY437" s="227"/>
      <c r="LLZ437" s="227"/>
      <c r="LMA437" s="227"/>
      <c r="LMB437" s="227"/>
      <c r="LMC437" s="227"/>
      <c r="LMD437" s="227"/>
      <c r="LME437" s="227"/>
      <c r="LMF437" s="227"/>
      <c r="LMG437" s="227"/>
      <c r="LMH437" s="227"/>
      <c r="LMI437" s="227"/>
      <c r="LMJ437" s="227"/>
      <c r="LMK437" s="227"/>
      <c r="LML437" s="227"/>
      <c r="LMM437" s="227"/>
      <c r="LMN437" s="227"/>
      <c r="LMO437" s="227"/>
      <c r="LMP437" s="227"/>
      <c r="LMQ437" s="227"/>
      <c r="LMR437" s="227"/>
      <c r="LMS437" s="227"/>
      <c r="LMT437" s="227"/>
      <c r="LMU437" s="227"/>
      <c r="LMV437" s="227"/>
      <c r="LMW437" s="227"/>
      <c r="LMX437" s="227"/>
      <c r="LMY437" s="227"/>
      <c r="LMZ437" s="227"/>
      <c r="LNA437" s="227"/>
      <c r="LNB437" s="227"/>
      <c r="LNC437" s="227"/>
      <c r="LND437" s="227"/>
      <c r="LNE437" s="227"/>
      <c r="LNF437" s="227"/>
      <c r="LNG437" s="227"/>
      <c r="LNH437" s="227"/>
      <c r="LNI437" s="227"/>
      <c r="LNJ437" s="227"/>
      <c r="LNK437" s="227"/>
      <c r="LNL437" s="227"/>
      <c r="LNM437" s="227"/>
      <c r="LNN437" s="227"/>
      <c r="LNO437" s="227"/>
      <c r="LNP437" s="227"/>
      <c r="LNQ437" s="227"/>
      <c r="LNR437" s="227"/>
      <c r="LNS437" s="227"/>
      <c r="LNT437" s="227"/>
      <c r="LNU437" s="227"/>
      <c r="LNV437" s="227"/>
      <c r="LNW437" s="227"/>
      <c r="LNX437" s="227"/>
      <c r="LNY437" s="227"/>
      <c r="LNZ437" s="227"/>
      <c r="LOA437" s="227"/>
      <c r="LOB437" s="227"/>
      <c r="LOC437" s="227"/>
      <c r="LOD437" s="227"/>
      <c r="LOE437" s="227"/>
      <c r="LOF437" s="227"/>
      <c r="LOG437" s="227"/>
      <c r="LOH437" s="227"/>
      <c r="LOI437" s="227"/>
      <c r="LOJ437" s="227"/>
      <c r="LOK437" s="227"/>
      <c r="LOL437" s="227"/>
      <c r="LOM437" s="227"/>
      <c r="LON437" s="227"/>
      <c r="LOO437" s="227"/>
      <c r="LOP437" s="227"/>
      <c r="LOQ437" s="227"/>
      <c r="LOR437" s="227"/>
      <c r="LOS437" s="227"/>
      <c r="LOT437" s="227"/>
      <c r="LOU437" s="227"/>
      <c r="LOV437" s="227"/>
      <c r="LOW437" s="227"/>
      <c r="LOX437" s="227"/>
      <c r="LOY437" s="227"/>
      <c r="LOZ437" s="227"/>
      <c r="LPA437" s="227"/>
      <c r="LPB437" s="227"/>
      <c r="LPC437" s="227"/>
      <c r="LPD437" s="227"/>
      <c r="LPE437" s="227"/>
      <c r="LPF437" s="227"/>
      <c r="LPG437" s="227"/>
      <c r="LPH437" s="227"/>
      <c r="LPI437" s="227"/>
      <c r="LPJ437" s="227"/>
      <c r="LPK437" s="227"/>
      <c r="LPL437" s="227"/>
      <c r="LPM437" s="227"/>
      <c r="LPN437" s="227"/>
      <c r="LPO437" s="227"/>
      <c r="LPP437" s="227"/>
      <c r="LPQ437" s="227"/>
      <c r="LPR437" s="227"/>
      <c r="LPS437" s="227"/>
      <c r="LPT437" s="227"/>
      <c r="LPU437" s="227"/>
      <c r="LPV437" s="227"/>
      <c r="LPW437" s="227"/>
      <c r="LPX437" s="227"/>
      <c r="LPY437" s="227"/>
      <c r="LPZ437" s="227"/>
      <c r="LQA437" s="227"/>
      <c r="LQB437" s="227"/>
      <c r="LQC437" s="227"/>
      <c r="LQD437" s="227"/>
      <c r="LQE437" s="227"/>
      <c r="LQF437" s="227"/>
      <c r="LQG437" s="227"/>
      <c r="LQH437" s="227"/>
      <c r="LQI437" s="227"/>
      <c r="LQJ437" s="227"/>
      <c r="LQK437" s="227"/>
      <c r="LQL437" s="227"/>
      <c r="LQM437" s="227"/>
      <c r="LQN437" s="227"/>
      <c r="LQO437" s="227"/>
      <c r="LQP437" s="227"/>
      <c r="LQQ437" s="227"/>
      <c r="LQR437" s="227"/>
      <c r="LQS437" s="227"/>
      <c r="LQT437" s="227"/>
      <c r="LQU437" s="227"/>
      <c r="LQV437" s="227"/>
      <c r="LQW437" s="227"/>
      <c r="LQX437" s="227"/>
      <c r="LQY437" s="227"/>
      <c r="LQZ437" s="227"/>
      <c r="LRA437" s="227"/>
      <c r="LRB437" s="227"/>
      <c r="LRC437" s="227"/>
      <c r="LRD437" s="227"/>
      <c r="LRE437" s="227"/>
      <c r="LRF437" s="227"/>
      <c r="LRG437" s="227"/>
      <c r="LRH437" s="227"/>
      <c r="LRI437" s="227"/>
      <c r="LRJ437" s="227"/>
      <c r="LRK437" s="227"/>
      <c r="LRL437" s="227"/>
      <c r="LRM437" s="227"/>
      <c r="LRN437" s="227"/>
      <c r="LRO437" s="227"/>
      <c r="LRP437" s="227"/>
      <c r="LRQ437" s="227"/>
      <c r="LRR437" s="227"/>
      <c r="LRS437" s="227"/>
      <c r="LRT437" s="227"/>
      <c r="LRU437" s="227"/>
      <c r="LRV437" s="227"/>
      <c r="LRW437" s="227"/>
      <c r="LRX437" s="227"/>
      <c r="LRY437" s="227"/>
      <c r="LRZ437" s="227"/>
      <c r="LSA437" s="227"/>
      <c r="LSB437" s="227"/>
      <c r="LSC437" s="227"/>
      <c r="LSD437" s="227"/>
      <c r="LSE437" s="227"/>
      <c r="LSF437" s="227"/>
      <c r="LSG437" s="227"/>
      <c r="LSH437" s="227"/>
      <c r="LSI437" s="227"/>
      <c r="LSJ437" s="227"/>
      <c r="LSK437" s="227"/>
      <c r="LSL437" s="227"/>
      <c r="LSM437" s="227"/>
      <c r="LSN437" s="227"/>
      <c r="LSO437" s="227"/>
      <c r="LSP437" s="227"/>
      <c r="LSQ437" s="227"/>
      <c r="LSR437" s="227"/>
      <c r="LSS437" s="227"/>
      <c r="LST437" s="227"/>
      <c r="LSU437" s="227"/>
      <c r="LSV437" s="227"/>
      <c r="LSW437" s="227"/>
      <c r="LSX437" s="227"/>
      <c r="LSY437" s="227"/>
      <c r="LSZ437" s="227"/>
      <c r="LTA437" s="227"/>
      <c r="LTB437" s="227"/>
      <c r="LTC437" s="227"/>
      <c r="LTD437" s="227"/>
      <c r="LTE437" s="227"/>
      <c r="LTF437" s="227"/>
      <c r="LTG437" s="227"/>
      <c r="LTH437" s="227"/>
      <c r="LTI437" s="227"/>
      <c r="LTJ437" s="227"/>
      <c r="LTK437" s="227"/>
      <c r="LTL437" s="227"/>
      <c r="LTM437" s="227"/>
      <c r="LTN437" s="227"/>
      <c r="LTO437" s="227"/>
      <c r="LTP437" s="227"/>
      <c r="LTQ437" s="227"/>
      <c r="LTR437" s="227"/>
      <c r="LTS437" s="227"/>
      <c r="LTT437" s="227"/>
      <c r="LTU437" s="227"/>
      <c r="LTV437" s="227"/>
      <c r="LTW437" s="227"/>
      <c r="LTX437" s="227"/>
      <c r="LTY437" s="227"/>
      <c r="LTZ437" s="227"/>
      <c r="LUA437" s="227"/>
      <c r="LUB437" s="227"/>
      <c r="LUC437" s="227"/>
      <c r="LUD437" s="227"/>
      <c r="LUE437" s="227"/>
      <c r="LUF437" s="227"/>
      <c r="LUG437" s="227"/>
      <c r="LUH437" s="227"/>
      <c r="LUI437" s="227"/>
      <c r="LUJ437" s="227"/>
      <c r="LUK437" s="227"/>
      <c r="LUL437" s="227"/>
      <c r="LUM437" s="227"/>
      <c r="LUN437" s="227"/>
      <c r="LUO437" s="227"/>
      <c r="LUP437" s="227"/>
      <c r="LUQ437" s="227"/>
      <c r="LUR437" s="227"/>
      <c r="LUS437" s="227"/>
      <c r="LUT437" s="227"/>
      <c r="LUU437" s="227"/>
      <c r="LUV437" s="227"/>
      <c r="LUW437" s="227"/>
      <c r="LUX437" s="227"/>
      <c r="LUY437" s="227"/>
      <c r="LUZ437" s="227"/>
      <c r="LVA437" s="227"/>
      <c r="LVB437" s="227"/>
      <c r="LVC437" s="227"/>
      <c r="LVD437" s="227"/>
      <c r="LVE437" s="227"/>
      <c r="LVF437" s="227"/>
      <c r="LVG437" s="227"/>
      <c r="LVH437" s="227"/>
      <c r="LVI437" s="227"/>
      <c r="LVJ437" s="227"/>
      <c r="LVK437" s="227"/>
      <c r="LVL437" s="227"/>
      <c r="LVM437" s="227"/>
      <c r="LVN437" s="227"/>
      <c r="LVO437" s="227"/>
      <c r="LVP437" s="227"/>
      <c r="LVQ437" s="227"/>
      <c r="LVR437" s="227"/>
      <c r="LVS437" s="227"/>
      <c r="LVT437" s="227"/>
      <c r="LVU437" s="227"/>
      <c r="LVV437" s="227"/>
      <c r="LVW437" s="227"/>
      <c r="LVX437" s="227"/>
      <c r="LVY437" s="227"/>
      <c r="LVZ437" s="227"/>
      <c r="LWA437" s="227"/>
      <c r="LWB437" s="227"/>
      <c r="LWC437" s="227"/>
      <c r="LWD437" s="227"/>
      <c r="LWE437" s="227"/>
      <c r="LWF437" s="227"/>
      <c r="LWG437" s="227"/>
      <c r="LWH437" s="227"/>
      <c r="LWI437" s="227"/>
      <c r="LWJ437" s="227"/>
      <c r="LWK437" s="227"/>
      <c r="LWL437" s="227"/>
      <c r="LWM437" s="227"/>
      <c r="LWN437" s="227"/>
      <c r="LWO437" s="227"/>
      <c r="LWP437" s="227"/>
      <c r="LWQ437" s="227"/>
      <c r="LWR437" s="227"/>
      <c r="LWS437" s="227"/>
      <c r="LWT437" s="227"/>
      <c r="LWU437" s="227"/>
      <c r="LWV437" s="227"/>
      <c r="LWW437" s="227"/>
      <c r="LWX437" s="227"/>
      <c r="LWY437" s="227"/>
      <c r="LWZ437" s="227"/>
      <c r="LXA437" s="227"/>
      <c r="LXB437" s="227"/>
      <c r="LXC437" s="227"/>
      <c r="LXD437" s="227"/>
      <c r="LXE437" s="227"/>
      <c r="LXF437" s="227"/>
      <c r="LXG437" s="227"/>
      <c r="LXH437" s="227"/>
      <c r="LXI437" s="227"/>
      <c r="LXJ437" s="227"/>
      <c r="LXK437" s="227"/>
      <c r="LXL437" s="227"/>
      <c r="LXM437" s="227"/>
      <c r="LXN437" s="227"/>
      <c r="LXO437" s="227"/>
      <c r="LXP437" s="227"/>
      <c r="LXQ437" s="227"/>
      <c r="LXR437" s="227"/>
      <c r="LXS437" s="227"/>
      <c r="LXT437" s="227"/>
      <c r="LXU437" s="227"/>
      <c r="LXV437" s="227"/>
      <c r="LXW437" s="227"/>
      <c r="LXX437" s="227"/>
      <c r="LXY437" s="227"/>
      <c r="LXZ437" s="227"/>
      <c r="LYA437" s="227"/>
      <c r="LYB437" s="227"/>
      <c r="LYC437" s="227"/>
      <c r="LYD437" s="227"/>
      <c r="LYE437" s="227"/>
      <c r="LYF437" s="227"/>
      <c r="LYG437" s="227"/>
      <c r="LYH437" s="227"/>
      <c r="LYI437" s="227"/>
      <c r="LYJ437" s="227"/>
      <c r="LYK437" s="227"/>
      <c r="LYL437" s="227"/>
      <c r="LYM437" s="227"/>
      <c r="LYN437" s="227"/>
      <c r="LYO437" s="227"/>
      <c r="LYP437" s="227"/>
      <c r="LYQ437" s="227"/>
      <c r="LYR437" s="227"/>
      <c r="LYS437" s="227"/>
      <c r="LYT437" s="227"/>
      <c r="LYU437" s="227"/>
      <c r="LYV437" s="227"/>
      <c r="LYW437" s="227"/>
      <c r="LYX437" s="227"/>
      <c r="LYY437" s="227"/>
      <c r="LYZ437" s="227"/>
      <c r="LZA437" s="227"/>
      <c r="LZB437" s="227"/>
      <c r="LZC437" s="227"/>
      <c r="LZD437" s="227"/>
      <c r="LZE437" s="227"/>
      <c r="LZF437" s="227"/>
      <c r="LZG437" s="227"/>
      <c r="LZH437" s="227"/>
      <c r="LZI437" s="227"/>
      <c r="LZJ437" s="227"/>
      <c r="LZK437" s="227"/>
      <c r="LZL437" s="227"/>
      <c r="LZM437" s="227"/>
      <c r="LZN437" s="227"/>
      <c r="LZO437" s="227"/>
      <c r="LZP437" s="227"/>
      <c r="LZQ437" s="227"/>
      <c r="LZR437" s="227"/>
      <c r="LZS437" s="227"/>
      <c r="LZT437" s="227"/>
      <c r="LZU437" s="227"/>
      <c r="LZV437" s="227"/>
      <c r="LZW437" s="227"/>
      <c r="LZX437" s="227"/>
      <c r="LZY437" s="227"/>
      <c r="LZZ437" s="227"/>
      <c r="MAA437" s="227"/>
      <c r="MAB437" s="227"/>
      <c r="MAC437" s="227"/>
      <c r="MAD437" s="227"/>
      <c r="MAE437" s="227"/>
      <c r="MAF437" s="227"/>
      <c r="MAG437" s="227"/>
      <c r="MAH437" s="227"/>
      <c r="MAI437" s="227"/>
      <c r="MAJ437" s="227"/>
      <c r="MAK437" s="227"/>
      <c r="MAL437" s="227"/>
      <c r="MAM437" s="227"/>
      <c r="MAN437" s="227"/>
      <c r="MAO437" s="227"/>
      <c r="MAP437" s="227"/>
      <c r="MAQ437" s="227"/>
      <c r="MAR437" s="227"/>
      <c r="MAS437" s="227"/>
      <c r="MAT437" s="227"/>
      <c r="MAU437" s="227"/>
      <c r="MAV437" s="227"/>
      <c r="MAW437" s="227"/>
      <c r="MAX437" s="227"/>
      <c r="MAY437" s="227"/>
      <c r="MAZ437" s="227"/>
      <c r="MBA437" s="227"/>
      <c r="MBB437" s="227"/>
      <c r="MBC437" s="227"/>
      <c r="MBD437" s="227"/>
      <c r="MBE437" s="227"/>
      <c r="MBF437" s="227"/>
      <c r="MBG437" s="227"/>
      <c r="MBH437" s="227"/>
      <c r="MBI437" s="227"/>
      <c r="MBJ437" s="227"/>
      <c r="MBK437" s="227"/>
      <c r="MBL437" s="227"/>
      <c r="MBM437" s="227"/>
      <c r="MBN437" s="227"/>
      <c r="MBO437" s="227"/>
      <c r="MBP437" s="227"/>
      <c r="MBQ437" s="227"/>
      <c r="MBR437" s="227"/>
      <c r="MBS437" s="227"/>
      <c r="MBT437" s="227"/>
      <c r="MBU437" s="227"/>
      <c r="MBV437" s="227"/>
      <c r="MBW437" s="227"/>
      <c r="MBX437" s="227"/>
      <c r="MBY437" s="227"/>
      <c r="MBZ437" s="227"/>
      <c r="MCA437" s="227"/>
      <c r="MCB437" s="227"/>
      <c r="MCC437" s="227"/>
      <c r="MCD437" s="227"/>
      <c r="MCE437" s="227"/>
      <c r="MCF437" s="227"/>
      <c r="MCG437" s="227"/>
      <c r="MCH437" s="227"/>
      <c r="MCI437" s="227"/>
      <c r="MCJ437" s="227"/>
      <c r="MCK437" s="227"/>
      <c r="MCL437" s="227"/>
      <c r="MCM437" s="227"/>
      <c r="MCN437" s="227"/>
      <c r="MCO437" s="227"/>
      <c r="MCP437" s="227"/>
      <c r="MCQ437" s="227"/>
      <c r="MCR437" s="227"/>
      <c r="MCS437" s="227"/>
      <c r="MCT437" s="227"/>
      <c r="MCU437" s="227"/>
      <c r="MCV437" s="227"/>
      <c r="MCW437" s="227"/>
      <c r="MCX437" s="227"/>
      <c r="MCY437" s="227"/>
      <c r="MCZ437" s="227"/>
      <c r="MDA437" s="227"/>
      <c r="MDB437" s="227"/>
      <c r="MDC437" s="227"/>
      <c r="MDD437" s="227"/>
      <c r="MDE437" s="227"/>
      <c r="MDF437" s="227"/>
      <c r="MDG437" s="227"/>
      <c r="MDH437" s="227"/>
      <c r="MDI437" s="227"/>
      <c r="MDJ437" s="227"/>
      <c r="MDK437" s="227"/>
      <c r="MDL437" s="227"/>
      <c r="MDM437" s="227"/>
      <c r="MDN437" s="227"/>
      <c r="MDO437" s="227"/>
      <c r="MDP437" s="227"/>
      <c r="MDQ437" s="227"/>
      <c r="MDR437" s="227"/>
      <c r="MDS437" s="227"/>
      <c r="MDT437" s="227"/>
      <c r="MDU437" s="227"/>
      <c r="MDV437" s="227"/>
      <c r="MDW437" s="227"/>
      <c r="MDX437" s="227"/>
      <c r="MDY437" s="227"/>
      <c r="MDZ437" s="227"/>
      <c r="MEA437" s="227"/>
      <c r="MEB437" s="227"/>
      <c r="MEC437" s="227"/>
      <c r="MED437" s="227"/>
      <c r="MEE437" s="227"/>
      <c r="MEF437" s="227"/>
      <c r="MEG437" s="227"/>
      <c r="MEH437" s="227"/>
      <c r="MEI437" s="227"/>
      <c r="MEJ437" s="227"/>
      <c r="MEK437" s="227"/>
      <c r="MEL437" s="227"/>
      <c r="MEM437" s="227"/>
      <c r="MEN437" s="227"/>
      <c r="MEO437" s="227"/>
      <c r="MEP437" s="227"/>
      <c r="MEQ437" s="227"/>
      <c r="MER437" s="227"/>
      <c r="MES437" s="227"/>
      <c r="MET437" s="227"/>
      <c r="MEU437" s="227"/>
      <c r="MEV437" s="227"/>
      <c r="MEW437" s="227"/>
      <c r="MEX437" s="227"/>
      <c r="MEY437" s="227"/>
      <c r="MEZ437" s="227"/>
      <c r="MFA437" s="227"/>
      <c r="MFB437" s="227"/>
      <c r="MFC437" s="227"/>
      <c r="MFD437" s="227"/>
      <c r="MFE437" s="227"/>
      <c r="MFF437" s="227"/>
      <c r="MFG437" s="227"/>
      <c r="MFH437" s="227"/>
      <c r="MFI437" s="227"/>
      <c r="MFJ437" s="227"/>
      <c r="MFK437" s="227"/>
      <c r="MFL437" s="227"/>
      <c r="MFM437" s="227"/>
      <c r="MFN437" s="227"/>
      <c r="MFO437" s="227"/>
      <c r="MFP437" s="227"/>
      <c r="MFQ437" s="227"/>
      <c r="MFR437" s="227"/>
      <c r="MFS437" s="227"/>
      <c r="MFT437" s="227"/>
      <c r="MFU437" s="227"/>
      <c r="MFV437" s="227"/>
      <c r="MFW437" s="227"/>
      <c r="MFX437" s="227"/>
      <c r="MFY437" s="227"/>
      <c r="MFZ437" s="227"/>
      <c r="MGA437" s="227"/>
      <c r="MGB437" s="227"/>
      <c r="MGC437" s="227"/>
      <c r="MGD437" s="227"/>
      <c r="MGE437" s="227"/>
      <c r="MGF437" s="227"/>
      <c r="MGG437" s="227"/>
      <c r="MGH437" s="227"/>
      <c r="MGI437" s="227"/>
      <c r="MGJ437" s="227"/>
      <c r="MGK437" s="227"/>
      <c r="MGL437" s="227"/>
      <c r="MGM437" s="227"/>
      <c r="MGN437" s="227"/>
      <c r="MGO437" s="227"/>
      <c r="MGP437" s="227"/>
      <c r="MGQ437" s="227"/>
      <c r="MGR437" s="227"/>
      <c r="MGS437" s="227"/>
      <c r="MGT437" s="227"/>
      <c r="MGU437" s="227"/>
      <c r="MGV437" s="227"/>
      <c r="MGW437" s="227"/>
      <c r="MGX437" s="227"/>
      <c r="MGY437" s="227"/>
      <c r="MGZ437" s="227"/>
      <c r="MHA437" s="227"/>
      <c r="MHB437" s="227"/>
      <c r="MHC437" s="227"/>
      <c r="MHD437" s="227"/>
      <c r="MHE437" s="227"/>
      <c r="MHF437" s="227"/>
      <c r="MHG437" s="227"/>
      <c r="MHH437" s="227"/>
      <c r="MHI437" s="227"/>
      <c r="MHJ437" s="227"/>
      <c r="MHK437" s="227"/>
      <c r="MHL437" s="227"/>
      <c r="MHM437" s="227"/>
      <c r="MHN437" s="227"/>
      <c r="MHO437" s="227"/>
      <c r="MHP437" s="227"/>
      <c r="MHQ437" s="227"/>
      <c r="MHR437" s="227"/>
      <c r="MHS437" s="227"/>
      <c r="MHT437" s="227"/>
      <c r="MHU437" s="227"/>
      <c r="MHV437" s="227"/>
      <c r="MHW437" s="227"/>
      <c r="MHX437" s="227"/>
      <c r="MHY437" s="227"/>
      <c r="MHZ437" s="227"/>
      <c r="MIA437" s="227"/>
      <c r="MIB437" s="227"/>
      <c r="MIC437" s="227"/>
      <c r="MID437" s="227"/>
      <c r="MIE437" s="227"/>
      <c r="MIF437" s="227"/>
      <c r="MIG437" s="227"/>
      <c r="MIH437" s="227"/>
      <c r="MII437" s="227"/>
      <c r="MIJ437" s="227"/>
      <c r="MIK437" s="227"/>
      <c r="MIL437" s="227"/>
      <c r="MIM437" s="227"/>
      <c r="MIN437" s="227"/>
      <c r="MIO437" s="227"/>
      <c r="MIP437" s="227"/>
      <c r="MIQ437" s="227"/>
      <c r="MIR437" s="227"/>
      <c r="MIS437" s="227"/>
      <c r="MIT437" s="227"/>
      <c r="MIU437" s="227"/>
      <c r="MIV437" s="227"/>
      <c r="MIW437" s="227"/>
      <c r="MIX437" s="227"/>
      <c r="MIY437" s="227"/>
      <c r="MIZ437" s="227"/>
      <c r="MJA437" s="227"/>
      <c r="MJB437" s="227"/>
      <c r="MJC437" s="227"/>
      <c r="MJD437" s="227"/>
      <c r="MJE437" s="227"/>
      <c r="MJF437" s="227"/>
      <c r="MJG437" s="227"/>
      <c r="MJH437" s="227"/>
      <c r="MJI437" s="227"/>
      <c r="MJJ437" s="227"/>
      <c r="MJK437" s="227"/>
      <c r="MJL437" s="227"/>
      <c r="MJM437" s="227"/>
      <c r="MJN437" s="227"/>
      <c r="MJO437" s="227"/>
      <c r="MJP437" s="227"/>
      <c r="MJQ437" s="227"/>
      <c r="MJR437" s="227"/>
      <c r="MJS437" s="227"/>
      <c r="MJT437" s="227"/>
      <c r="MJU437" s="227"/>
      <c r="MJV437" s="227"/>
      <c r="MJW437" s="227"/>
      <c r="MJX437" s="227"/>
      <c r="MJY437" s="227"/>
      <c r="MJZ437" s="227"/>
      <c r="MKA437" s="227"/>
      <c r="MKB437" s="227"/>
      <c r="MKC437" s="227"/>
      <c r="MKD437" s="227"/>
      <c r="MKE437" s="227"/>
      <c r="MKF437" s="227"/>
      <c r="MKG437" s="227"/>
      <c r="MKH437" s="227"/>
      <c r="MKI437" s="227"/>
      <c r="MKJ437" s="227"/>
      <c r="MKK437" s="227"/>
      <c r="MKL437" s="227"/>
      <c r="MKM437" s="227"/>
      <c r="MKN437" s="227"/>
      <c r="MKO437" s="227"/>
      <c r="MKP437" s="227"/>
      <c r="MKQ437" s="227"/>
      <c r="MKR437" s="227"/>
      <c r="MKS437" s="227"/>
      <c r="MKT437" s="227"/>
      <c r="MKU437" s="227"/>
      <c r="MKV437" s="227"/>
      <c r="MKW437" s="227"/>
      <c r="MKX437" s="227"/>
      <c r="MKY437" s="227"/>
      <c r="MKZ437" s="227"/>
      <c r="MLA437" s="227"/>
      <c r="MLB437" s="227"/>
      <c r="MLC437" s="227"/>
      <c r="MLD437" s="227"/>
      <c r="MLE437" s="227"/>
      <c r="MLF437" s="227"/>
      <c r="MLG437" s="227"/>
      <c r="MLH437" s="227"/>
      <c r="MLI437" s="227"/>
      <c r="MLJ437" s="227"/>
      <c r="MLK437" s="227"/>
      <c r="MLL437" s="227"/>
      <c r="MLM437" s="227"/>
      <c r="MLN437" s="227"/>
      <c r="MLO437" s="227"/>
      <c r="MLP437" s="227"/>
      <c r="MLQ437" s="227"/>
      <c r="MLR437" s="227"/>
      <c r="MLS437" s="227"/>
      <c r="MLT437" s="227"/>
      <c r="MLU437" s="227"/>
      <c r="MLV437" s="227"/>
      <c r="MLW437" s="227"/>
      <c r="MLX437" s="227"/>
      <c r="MLY437" s="227"/>
      <c r="MLZ437" s="227"/>
      <c r="MMA437" s="227"/>
      <c r="MMB437" s="227"/>
      <c r="MMC437" s="227"/>
      <c r="MMD437" s="227"/>
      <c r="MME437" s="227"/>
      <c r="MMF437" s="227"/>
      <c r="MMG437" s="227"/>
      <c r="MMH437" s="227"/>
      <c r="MMI437" s="227"/>
      <c r="MMJ437" s="227"/>
      <c r="MMK437" s="227"/>
      <c r="MML437" s="227"/>
      <c r="MMM437" s="227"/>
      <c r="MMN437" s="227"/>
      <c r="MMO437" s="227"/>
      <c r="MMP437" s="227"/>
      <c r="MMQ437" s="227"/>
      <c r="MMR437" s="227"/>
      <c r="MMS437" s="227"/>
      <c r="MMT437" s="227"/>
      <c r="MMU437" s="227"/>
      <c r="MMV437" s="227"/>
      <c r="MMW437" s="227"/>
      <c r="MMX437" s="227"/>
      <c r="MMY437" s="227"/>
      <c r="MMZ437" s="227"/>
      <c r="MNA437" s="227"/>
      <c r="MNB437" s="227"/>
      <c r="MNC437" s="227"/>
      <c r="MND437" s="227"/>
      <c r="MNE437" s="227"/>
      <c r="MNF437" s="227"/>
      <c r="MNG437" s="227"/>
      <c r="MNH437" s="227"/>
      <c r="MNI437" s="227"/>
      <c r="MNJ437" s="227"/>
      <c r="MNK437" s="227"/>
      <c r="MNL437" s="227"/>
      <c r="MNM437" s="227"/>
      <c r="MNN437" s="227"/>
      <c r="MNO437" s="227"/>
      <c r="MNP437" s="227"/>
      <c r="MNQ437" s="227"/>
      <c r="MNR437" s="227"/>
      <c r="MNS437" s="227"/>
      <c r="MNT437" s="227"/>
      <c r="MNU437" s="227"/>
      <c r="MNV437" s="227"/>
      <c r="MNW437" s="227"/>
      <c r="MNX437" s="227"/>
      <c r="MNY437" s="227"/>
      <c r="MNZ437" s="227"/>
      <c r="MOA437" s="227"/>
      <c r="MOB437" s="227"/>
      <c r="MOC437" s="227"/>
      <c r="MOD437" s="227"/>
      <c r="MOE437" s="227"/>
      <c r="MOF437" s="227"/>
      <c r="MOG437" s="227"/>
      <c r="MOH437" s="227"/>
      <c r="MOI437" s="227"/>
      <c r="MOJ437" s="227"/>
      <c r="MOK437" s="227"/>
      <c r="MOL437" s="227"/>
      <c r="MOM437" s="227"/>
      <c r="MON437" s="227"/>
      <c r="MOO437" s="227"/>
      <c r="MOP437" s="227"/>
      <c r="MOQ437" s="227"/>
      <c r="MOR437" s="227"/>
      <c r="MOS437" s="227"/>
      <c r="MOT437" s="227"/>
      <c r="MOU437" s="227"/>
      <c r="MOV437" s="227"/>
      <c r="MOW437" s="227"/>
      <c r="MOX437" s="227"/>
      <c r="MOY437" s="227"/>
      <c r="MOZ437" s="227"/>
      <c r="MPA437" s="227"/>
      <c r="MPB437" s="227"/>
      <c r="MPC437" s="227"/>
      <c r="MPD437" s="227"/>
      <c r="MPE437" s="227"/>
      <c r="MPF437" s="227"/>
      <c r="MPG437" s="227"/>
      <c r="MPH437" s="227"/>
      <c r="MPI437" s="227"/>
      <c r="MPJ437" s="227"/>
      <c r="MPK437" s="227"/>
      <c r="MPL437" s="227"/>
      <c r="MPM437" s="227"/>
      <c r="MPN437" s="227"/>
      <c r="MPO437" s="227"/>
      <c r="MPP437" s="227"/>
      <c r="MPQ437" s="227"/>
      <c r="MPR437" s="227"/>
      <c r="MPS437" s="227"/>
      <c r="MPT437" s="227"/>
      <c r="MPU437" s="227"/>
      <c r="MPV437" s="227"/>
      <c r="MPW437" s="227"/>
      <c r="MPX437" s="227"/>
      <c r="MPY437" s="227"/>
      <c r="MPZ437" s="227"/>
      <c r="MQA437" s="227"/>
      <c r="MQB437" s="227"/>
      <c r="MQC437" s="227"/>
      <c r="MQD437" s="227"/>
      <c r="MQE437" s="227"/>
      <c r="MQF437" s="227"/>
      <c r="MQG437" s="227"/>
      <c r="MQH437" s="227"/>
      <c r="MQI437" s="227"/>
      <c r="MQJ437" s="227"/>
      <c r="MQK437" s="227"/>
      <c r="MQL437" s="227"/>
      <c r="MQM437" s="227"/>
      <c r="MQN437" s="227"/>
      <c r="MQO437" s="227"/>
      <c r="MQP437" s="227"/>
      <c r="MQQ437" s="227"/>
      <c r="MQR437" s="227"/>
      <c r="MQS437" s="227"/>
      <c r="MQT437" s="227"/>
      <c r="MQU437" s="227"/>
      <c r="MQV437" s="227"/>
      <c r="MQW437" s="227"/>
      <c r="MQX437" s="227"/>
      <c r="MQY437" s="227"/>
      <c r="MQZ437" s="227"/>
      <c r="MRA437" s="227"/>
      <c r="MRB437" s="227"/>
      <c r="MRC437" s="227"/>
      <c r="MRD437" s="227"/>
      <c r="MRE437" s="227"/>
      <c r="MRF437" s="227"/>
      <c r="MRG437" s="227"/>
      <c r="MRH437" s="227"/>
      <c r="MRI437" s="227"/>
      <c r="MRJ437" s="227"/>
      <c r="MRK437" s="227"/>
      <c r="MRL437" s="227"/>
      <c r="MRM437" s="227"/>
      <c r="MRN437" s="227"/>
      <c r="MRO437" s="227"/>
      <c r="MRP437" s="227"/>
      <c r="MRQ437" s="227"/>
      <c r="MRR437" s="227"/>
      <c r="MRS437" s="227"/>
      <c r="MRT437" s="227"/>
      <c r="MRU437" s="227"/>
      <c r="MRV437" s="227"/>
      <c r="MRW437" s="227"/>
      <c r="MRX437" s="227"/>
      <c r="MRY437" s="227"/>
      <c r="MRZ437" s="227"/>
      <c r="MSA437" s="227"/>
      <c r="MSB437" s="227"/>
      <c r="MSC437" s="227"/>
      <c r="MSD437" s="227"/>
      <c r="MSE437" s="227"/>
      <c r="MSF437" s="227"/>
      <c r="MSG437" s="227"/>
      <c r="MSH437" s="227"/>
      <c r="MSI437" s="227"/>
      <c r="MSJ437" s="227"/>
      <c r="MSK437" s="227"/>
      <c r="MSL437" s="227"/>
      <c r="MSM437" s="227"/>
      <c r="MSN437" s="227"/>
      <c r="MSO437" s="227"/>
      <c r="MSP437" s="227"/>
      <c r="MSQ437" s="227"/>
      <c r="MSR437" s="227"/>
      <c r="MSS437" s="227"/>
      <c r="MST437" s="227"/>
      <c r="MSU437" s="227"/>
      <c r="MSV437" s="227"/>
      <c r="MSW437" s="227"/>
      <c r="MSX437" s="227"/>
      <c r="MSY437" s="227"/>
      <c r="MSZ437" s="227"/>
      <c r="MTA437" s="227"/>
      <c r="MTB437" s="227"/>
      <c r="MTC437" s="227"/>
      <c r="MTD437" s="227"/>
      <c r="MTE437" s="227"/>
      <c r="MTF437" s="227"/>
      <c r="MTG437" s="227"/>
      <c r="MTH437" s="227"/>
      <c r="MTI437" s="227"/>
      <c r="MTJ437" s="227"/>
      <c r="MTK437" s="227"/>
      <c r="MTL437" s="227"/>
      <c r="MTM437" s="227"/>
      <c r="MTN437" s="227"/>
      <c r="MTO437" s="227"/>
      <c r="MTP437" s="227"/>
      <c r="MTQ437" s="227"/>
      <c r="MTR437" s="227"/>
      <c r="MTS437" s="227"/>
      <c r="MTT437" s="227"/>
      <c r="MTU437" s="227"/>
      <c r="MTV437" s="227"/>
      <c r="MTW437" s="227"/>
      <c r="MTX437" s="227"/>
      <c r="MTY437" s="227"/>
      <c r="MTZ437" s="227"/>
      <c r="MUA437" s="227"/>
      <c r="MUB437" s="227"/>
      <c r="MUC437" s="227"/>
      <c r="MUD437" s="227"/>
      <c r="MUE437" s="227"/>
      <c r="MUF437" s="227"/>
      <c r="MUG437" s="227"/>
      <c r="MUH437" s="227"/>
      <c r="MUI437" s="227"/>
      <c r="MUJ437" s="227"/>
      <c r="MUK437" s="227"/>
      <c r="MUL437" s="227"/>
      <c r="MUM437" s="227"/>
      <c r="MUN437" s="227"/>
      <c r="MUO437" s="227"/>
      <c r="MUP437" s="227"/>
      <c r="MUQ437" s="227"/>
      <c r="MUR437" s="227"/>
      <c r="MUS437" s="227"/>
      <c r="MUT437" s="227"/>
      <c r="MUU437" s="227"/>
      <c r="MUV437" s="227"/>
      <c r="MUW437" s="227"/>
      <c r="MUX437" s="227"/>
      <c r="MUY437" s="227"/>
      <c r="MUZ437" s="227"/>
      <c r="MVA437" s="227"/>
      <c r="MVB437" s="227"/>
      <c r="MVC437" s="227"/>
      <c r="MVD437" s="227"/>
      <c r="MVE437" s="227"/>
      <c r="MVF437" s="227"/>
      <c r="MVG437" s="227"/>
      <c r="MVH437" s="227"/>
      <c r="MVI437" s="227"/>
      <c r="MVJ437" s="227"/>
      <c r="MVK437" s="227"/>
      <c r="MVL437" s="227"/>
      <c r="MVM437" s="227"/>
      <c r="MVN437" s="227"/>
      <c r="MVO437" s="227"/>
      <c r="MVP437" s="227"/>
      <c r="MVQ437" s="227"/>
      <c r="MVR437" s="227"/>
      <c r="MVS437" s="227"/>
      <c r="MVT437" s="227"/>
      <c r="MVU437" s="227"/>
      <c r="MVV437" s="227"/>
      <c r="MVW437" s="227"/>
      <c r="MVX437" s="227"/>
      <c r="MVY437" s="227"/>
      <c r="MVZ437" s="227"/>
      <c r="MWA437" s="227"/>
      <c r="MWB437" s="227"/>
      <c r="MWC437" s="227"/>
      <c r="MWD437" s="227"/>
      <c r="MWE437" s="227"/>
      <c r="MWF437" s="227"/>
      <c r="MWG437" s="227"/>
      <c r="MWH437" s="227"/>
      <c r="MWI437" s="227"/>
      <c r="MWJ437" s="227"/>
      <c r="MWK437" s="227"/>
      <c r="MWL437" s="227"/>
      <c r="MWM437" s="227"/>
      <c r="MWN437" s="227"/>
      <c r="MWO437" s="227"/>
      <c r="MWP437" s="227"/>
      <c r="MWQ437" s="227"/>
      <c r="MWR437" s="227"/>
      <c r="MWS437" s="227"/>
      <c r="MWT437" s="227"/>
      <c r="MWU437" s="227"/>
      <c r="MWV437" s="227"/>
      <c r="MWW437" s="227"/>
      <c r="MWX437" s="227"/>
      <c r="MWY437" s="227"/>
      <c r="MWZ437" s="227"/>
      <c r="MXA437" s="227"/>
      <c r="MXB437" s="227"/>
      <c r="MXC437" s="227"/>
      <c r="MXD437" s="227"/>
      <c r="MXE437" s="227"/>
      <c r="MXF437" s="227"/>
      <c r="MXG437" s="227"/>
      <c r="MXH437" s="227"/>
      <c r="MXI437" s="227"/>
      <c r="MXJ437" s="227"/>
      <c r="MXK437" s="227"/>
      <c r="MXL437" s="227"/>
      <c r="MXM437" s="227"/>
      <c r="MXN437" s="227"/>
      <c r="MXO437" s="227"/>
      <c r="MXP437" s="227"/>
      <c r="MXQ437" s="227"/>
      <c r="MXR437" s="227"/>
      <c r="MXS437" s="227"/>
      <c r="MXT437" s="227"/>
      <c r="MXU437" s="227"/>
      <c r="MXV437" s="227"/>
      <c r="MXW437" s="227"/>
      <c r="MXX437" s="227"/>
      <c r="MXY437" s="227"/>
      <c r="MXZ437" s="227"/>
      <c r="MYA437" s="227"/>
      <c r="MYB437" s="227"/>
      <c r="MYC437" s="227"/>
      <c r="MYD437" s="227"/>
      <c r="MYE437" s="227"/>
      <c r="MYF437" s="227"/>
      <c r="MYG437" s="227"/>
      <c r="MYH437" s="227"/>
      <c r="MYI437" s="227"/>
      <c r="MYJ437" s="227"/>
      <c r="MYK437" s="227"/>
      <c r="MYL437" s="227"/>
      <c r="MYM437" s="227"/>
      <c r="MYN437" s="227"/>
      <c r="MYO437" s="227"/>
      <c r="MYP437" s="227"/>
      <c r="MYQ437" s="227"/>
      <c r="MYR437" s="227"/>
      <c r="MYS437" s="227"/>
      <c r="MYT437" s="227"/>
      <c r="MYU437" s="227"/>
      <c r="MYV437" s="227"/>
      <c r="MYW437" s="227"/>
      <c r="MYX437" s="227"/>
      <c r="MYY437" s="227"/>
      <c r="MYZ437" s="227"/>
      <c r="MZA437" s="227"/>
      <c r="MZB437" s="227"/>
      <c r="MZC437" s="227"/>
      <c r="MZD437" s="227"/>
      <c r="MZE437" s="227"/>
      <c r="MZF437" s="227"/>
      <c r="MZG437" s="227"/>
      <c r="MZH437" s="227"/>
      <c r="MZI437" s="227"/>
      <c r="MZJ437" s="227"/>
      <c r="MZK437" s="227"/>
      <c r="MZL437" s="227"/>
      <c r="MZM437" s="227"/>
      <c r="MZN437" s="227"/>
      <c r="MZO437" s="227"/>
      <c r="MZP437" s="227"/>
      <c r="MZQ437" s="227"/>
      <c r="MZR437" s="227"/>
      <c r="MZS437" s="227"/>
      <c r="MZT437" s="227"/>
      <c r="MZU437" s="227"/>
      <c r="MZV437" s="227"/>
      <c r="MZW437" s="227"/>
      <c r="MZX437" s="227"/>
      <c r="MZY437" s="227"/>
      <c r="MZZ437" s="227"/>
      <c r="NAA437" s="227"/>
      <c r="NAB437" s="227"/>
      <c r="NAC437" s="227"/>
      <c r="NAD437" s="227"/>
      <c r="NAE437" s="227"/>
      <c r="NAF437" s="227"/>
      <c r="NAG437" s="227"/>
      <c r="NAH437" s="227"/>
      <c r="NAI437" s="227"/>
      <c r="NAJ437" s="227"/>
      <c r="NAK437" s="227"/>
      <c r="NAL437" s="227"/>
      <c r="NAM437" s="227"/>
      <c r="NAN437" s="227"/>
      <c r="NAO437" s="227"/>
      <c r="NAP437" s="227"/>
      <c r="NAQ437" s="227"/>
      <c r="NAR437" s="227"/>
      <c r="NAS437" s="227"/>
      <c r="NAT437" s="227"/>
      <c r="NAU437" s="227"/>
      <c r="NAV437" s="227"/>
      <c r="NAW437" s="227"/>
      <c r="NAX437" s="227"/>
      <c r="NAY437" s="227"/>
      <c r="NAZ437" s="227"/>
      <c r="NBA437" s="227"/>
      <c r="NBB437" s="227"/>
      <c r="NBC437" s="227"/>
      <c r="NBD437" s="227"/>
      <c r="NBE437" s="227"/>
      <c r="NBF437" s="227"/>
      <c r="NBG437" s="227"/>
      <c r="NBH437" s="227"/>
      <c r="NBI437" s="227"/>
      <c r="NBJ437" s="227"/>
      <c r="NBK437" s="227"/>
      <c r="NBL437" s="227"/>
      <c r="NBM437" s="227"/>
      <c r="NBN437" s="227"/>
      <c r="NBO437" s="227"/>
      <c r="NBP437" s="227"/>
      <c r="NBQ437" s="227"/>
      <c r="NBR437" s="227"/>
      <c r="NBS437" s="227"/>
      <c r="NBT437" s="227"/>
      <c r="NBU437" s="227"/>
      <c r="NBV437" s="227"/>
      <c r="NBW437" s="227"/>
      <c r="NBX437" s="227"/>
      <c r="NBY437" s="227"/>
      <c r="NBZ437" s="227"/>
      <c r="NCA437" s="227"/>
      <c r="NCB437" s="227"/>
      <c r="NCC437" s="227"/>
      <c r="NCD437" s="227"/>
      <c r="NCE437" s="227"/>
      <c r="NCF437" s="227"/>
      <c r="NCG437" s="227"/>
      <c r="NCH437" s="227"/>
      <c r="NCI437" s="227"/>
      <c r="NCJ437" s="227"/>
      <c r="NCK437" s="227"/>
      <c r="NCL437" s="227"/>
      <c r="NCM437" s="227"/>
      <c r="NCN437" s="227"/>
      <c r="NCO437" s="227"/>
      <c r="NCP437" s="227"/>
      <c r="NCQ437" s="227"/>
      <c r="NCR437" s="227"/>
      <c r="NCS437" s="227"/>
      <c r="NCT437" s="227"/>
      <c r="NCU437" s="227"/>
      <c r="NCV437" s="227"/>
      <c r="NCW437" s="227"/>
      <c r="NCX437" s="227"/>
      <c r="NCY437" s="227"/>
      <c r="NCZ437" s="227"/>
      <c r="NDA437" s="227"/>
      <c r="NDB437" s="227"/>
      <c r="NDC437" s="227"/>
      <c r="NDD437" s="227"/>
      <c r="NDE437" s="227"/>
      <c r="NDF437" s="227"/>
      <c r="NDG437" s="227"/>
      <c r="NDH437" s="227"/>
      <c r="NDI437" s="227"/>
      <c r="NDJ437" s="227"/>
      <c r="NDK437" s="227"/>
      <c r="NDL437" s="227"/>
      <c r="NDM437" s="227"/>
      <c r="NDN437" s="227"/>
      <c r="NDO437" s="227"/>
      <c r="NDP437" s="227"/>
      <c r="NDQ437" s="227"/>
      <c r="NDR437" s="227"/>
      <c r="NDS437" s="227"/>
      <c r="NDT437" s="227"/>
      <c r="NDU437" s="227"/>
      <c r="NDV437" s="227"/>
      <c r="NDW437" s="227"/>
      <c r="NDX437" s="227"/>
      <c r="NDY437" s="227"/>
      <c r="NDZ437" s="227"/>
      <c r="NEA437" s="227"/>
      <c r="NEB437" s="227"/>
      <c r="NEC437" s="227"/>
      <c r="NED437" s="227"/>
      <c r="NEE437" s="227"/>
      <c r="NEF437" s="227"/>
      <c r="NEG437" s="227"/>
      <c r="NEH437" s="227"/>
      <c r="NEI437" s="227"/>
      <c r="NEJ437" s="227"/>
      <c r="NEK437" s="227"/>
      <c r="NEL437" s="227"/>
      <c r="NEM437" s="227"/>
      <c r="NEN437" s="227"/>
      <c r="NEO437" s="227"/>
      <c r="NEP437" s="227"/>
      <c r="NEQ437" s="227"/>
      <c r="NER437" s="227"/>
      <c r="NES437" s="227"/>
      <c r="NET437" s="227"/>
      <c r="NEU437" s="227"/>
      <c r="NEV437" s="227"/>
      <c r="NEW437" s="227"/>
      <c r="NEX437" s="227"/>
      <c r="NEY437" s="227"/>
      <c r="NEZ437" s="227"/>
      <c r="NFA437" s="227"/>
      <c r="NFB437" s="227"/>
      <c r="NFC437" s="227"/>
      <c r="NFD437" s="227"/>
      <c r="NFE437" s="227"/>
      <c r="NFF437" s="227"/>
      <c r="NFG437" s="227"/>
      <c r="NFH437" s="227"/>
      <c r="NFI437" s="227"/>
      <c r="NFJ437" s="227"/>
      <c r="NFK437" s="227"/>
      <c r="NFL437" s="227"/>
      <c r="NFM437" s="227"/>
      <c r="NFN437" s="227"/>
      <c r="NFO437" s="227"/>
      <c r="NFP437" s="227"/>
      <c r="NFQ437" s="227"/>
      <c r="NFR437" s="227"/>
      <c r="NFS437" s="227"/>
      <c r="NFT437" s="227"/>
      <c r="NFU437" s="227"/>
      <c r="NFV437" s="227"/>
      <c r="NFW437" s="227"/>
      <c r="NFX437" s="227"/>
      <c r="NFY437" s="227"/>
      <c r="NFZ437" s="227"/>
      <c r="NGA437" s="227"/>
      <c r="NGB437" s="227"/>
      <c r="NGC437" s="227"/>
      <c r="NGD437" s="227"/>
      <c r="NGE437" s="227"/>
      <c r="NGF437" s="227"/>
      <c r="NGG437" s="227"/>
      <c r="NGH437" s="227"/>
      <c r="NGI437" s="227"/>
      <c r="NGJ437" s="227"/>
      <c r="NGK437" s="227"/>
      <c r="NGL437" s="227"/>
      <c r="NGM437" s="227"/>
      <c r="NGN437" s="227"/>
      <c r="NGO437" s="227"/>
      <c r="NGP437" s="227"/>
      <c r="NGQ437" s="227"/>
      <c r="NGR437" s="227"/>
      <c r="NGS437" s="227"/>
      <c r="NGT437" s="227"/>
      <c r="NGU437" s="227"/>
      <c r="NGV437" s="227"/>
      <c r="NGW437" s="227"/>
      <c r="NGX437" s="227"/>
      <c r="NGY437" s="227"/>
      <c r="NGZ437" s="227"/>
      <c r="NHA437" s="227"/>
      <c r="NHB437" s="227"/>
      <c r="NHC437" s="227"/>
      <c r="NHD437" s="227"/>
      <c r="NHE437" s="227"/>
      <c r="NHF437" s="227"/>
      <c r="NHG437" s="227"/>
      <c r="NHH437" s="227"/>
      <c r="NHI437" s="227"/>
      <c r="NHJ437" s="227"/>
      <c r="NHK437" s="227"/>
      <c r="NHL437" s="227"/>
      <c r="NHM437" s="227"/>
      <c r="NHN437" s="227"/>
      <c r="NHO437" s="227"/>
      <c r="NHP437" s="227"/>
      <c r="NHQ437" s="227"/>
      <c r="NHR437" s="227"/>
      <c r="NHS437" s="227"/>
      <c r="NHT437" s="227"/>
      <c r="NHU437" s="227"/>
      <c r="NHV437" s="227"/>
      <c r="NHW437" s="227"/>
      <c r="NHX437" s="227"/>
      <c r="NHY437" s="227"/>
      <c r="NHZ437" s="227"/>
      <c r="NIA437" s="227"/>
      <c r="NIB437" s="227"/>
      <c r="NIC437" s="227"/>
      <c r="NID437" s="227"/>
      <c r="NIE437" s="227"/>
      <c r="NIF437" s="227"/>
      <c r="NIG437" s="227"/>
      <c r="NIH437" s="227"/>
      <c r="NII437" s="227"/>
      <c r="NIJ437" s="227"/>
      <c r="NIK437" s="227"/>
      <c r="NIL437" s="227"/>
      <c r="NIM437" s="227"/>
      <c r="NIN437" s="227"/>
      <c r="NIO437" s="227"/>
      <c r="NIP437" s="227"/>
      <c r="NIQ437" s="227"/>
      <c r="NIR437" s="227"/>
      <c r="NIS437" s="227"/>
      <c r="NIT437" s="227"/>
      <c r="NIU437" s="227"/>
      <c r="NIV437" s="227"/>
      <c r="NIW437" s="227"/>
      <c r="NIX437" s="227"/>
      <c r="NIY437" s="227"/>
      <c r="NIZ437" s="227"/>
      <c r="NJA437" s="227"/>
      <c r="NJB437" s="227"/>
      <c r="NJC437" s="227"/>
      <c r="NJD437" s="227"/>
      <c r="NJE437" s="227"/>
      <c r="NJF437" s="227"/>
      <c r="NJG437" s="227"/>
      <c r="NJH437" s="227"/>
      <c r="NJI437" s="227"/>
      <c r="NJJ437" s="227"/>
      <c r="NJK437" s="227"/>
      <c r="NJL437" s="227"/>
      <c r="NJM437" s="227"/>
      <c r="NJN437" s="227"/>
      <c r="NJO437" s="227"/>
      <c r="NJP437" s="227"/>
      <c r="NJQ437" s="227"/>
      <c r="NJR437" s="227"/>
      <c r="NJS437" s="227"/>
      <c r="NJT437" s="227"/>
      <c r="NJU437" s="227"/>
      <c r="NJV437" s="227"/>
      <c r="NJW437" s="227"/>
      <c r="NJX437" s="227"/>
      <c r="NJY437" s="227"/>
      <c r="NJZ437" s="227"/>
      <c r="NKA437" s="227"/>
      <c r="NKB437" s="227"/>
      <c r="NKC437" s="227"/>
      <c r="NKD437" s="227"/>
      <c r="NKE437" s="227"/>
      <c r="NKF437" s="227"/>
      <c r="NKG437" s="227"/>
      <c r="NKH437" s="227"/>
      <c r="NKI437" s="227"/>
      <c r="NKJ437" s="227"/>
      <c r="NKK437" s="227"/>
      <c r="NKL437" s="227"/>
      <c r="NKM437" s="227"/>
      <c r="NKN437" s="227"/>
      <c r="NKO437" s="227"/>
      <c r="NKP437" s="227"/>
      <c r="NKQ437" s="227"/>
      <c r="NKR437" s="227"/>
      <c r="NKS437" s="227"/>
      <c r="NKT437" s="227"/>
      <c r="NKU437" s="227"/>
      <c r="NKV437" s="227"/>
      <c r="NKW437" s="227"/>
      <c r="NKX437" s="227"/>
      <c r="NKY437" s="227"/>
      <c r="NKZ437" s="227"/>
      <c r="NLA437" s="227"/>
      <c r="NLB437" s="227"/>
      <c r="NLC437" s="227"/>
      <c r="NLD437" s="227"/>
      <c r="NLE437" s="227"/>
      <c r="NLF437" s="227"/>
      <c r="NLG437" s="227"/>
      <c r="NLH437" s="227"/>
      <c r="NLI437" s="227"/>
      <c r="NLJ437" s="227"/>
      <c r="NLK437" s="227"/>
      <c r="NLL437" s="227"/>
      <c r="NLM437" s="227"/>
      <c r="NLN437" s="227"/>
      <c r="NLO437" s="227"/>
      <c r="NLP437" s="227"/>
      <c r="NLQ437" s="227"/>
      <c r="NLR437" s="227"/>
      <c r="NLS437" s="227"/>
      <c r="NLT437" s="227"/>
      <c r="NLU437" s="227"/>
      <c r="NLV437" s="227"/>
      <c r="NLW437" s="227"/>
      <c r="NLX437" s="227"/>
      <c r="NLY437" s="227"/>
      <c r="NLZ437" s="227"/>
      <c r="NMA437" s="227"/>
      <c r="NMB437" s="227"/>
      <c r="NMC437" s="227"/>
      <c r="NMD437" s="227"/>
      <c r="NME437" s="227"/>
      <c r="NMF437" s="227"/>
      <c r="NMG437" s="227"/>
      <c r="NMH437" s="227"/>
      <c r="NMI437" s="227"/>
      <c r="NMJ437" s="227"/>
      <c r="NMK437" s="227"/>
      <c r="NML437" s="227"/>
      <c r="NMM437" s="227"/>
      <c r="NMN437" s="227"/>
      <c r="NMO437" s="227"/>
      <c r="NMP437" s="227"/>
      <c r="NMQ437" s="227"/>
      <c r="NMR437" s="227"/>
      <c r="NMS437" s="227"/>
      <c r="NMT437" s="227"/>
      <c r="NMU437" s="227"/>
      <c r="NMV437" s="227"/>
      <c r="NMW437" s="227"/>
      <c r="NMX437" s="227"/>
      <c r="NMY437" s="227"/>
      <c r="NMZ437" s="227"/>
      <c r="NNA437" s="227"/>
      <c r="NNB437" s="227"/>
      <c r="NNC437" s="227"/>
      <c r="NND437" s="227"/>
      <c r="NNE437" s="227"/>
      <c r="NNF437" s="227"/>
      <c r="NNG437" s="227"/>
      <c r="NNH437" s="227"/>
      <c r="NNI437" s="227"/>
      <c r="NNJ437" s="227"/>
      <c r="NNK437" s="227"/>
      <c r="NNL437" s="227"/>
      <c r="NNM437" s="227"/>
      <c r="NNN437" s="227"/>
      <c r="NNO437" s="227"/>
      <c r="NNP437" s="227"/>
      <c r="NNQ437" s="227"/>
      <c r="NNR437" s="227"/>
      <c r="NNS437" s="227"/>
      <c r="NNT437" s="227"/>
      <c r="NNU437" s="227"/>
      <c r="NNV437" s="227"/>
      <c r="NNW437" s="227"/>
      <c r="NNX437" s="227"/>
      <c r="NNY437" s="227"/>
      <c r="NNZ437" s="227"/>
      <c r="NOA437" s="227"/>
      <c r="NOB437" s="227"/>
      <c r="NOC437" s="227"/>
      <c r="NOD437" s="227"/>
      <c r="NOE437" s="227"/>
      <c r="NOF437" s="227"/>
      <c r="NOG437" s="227"/>
      <c r="NOH437" s="227"/>
      <c r="NOI437" s="227"/>
      <c r="NOJ437" s="227"/>
      <c r="NOK437" s="227"/>
      <c r="NOL437" s="227"/>
      <c r="NOM437" s="227"/>
      <c r="NON437" s="227"/>
      <c r="NOO437" s="227"/>
      <c r="NOP437" s="227"/>
      <c r="NOQ437" s="227"/>
      <c r="NOR437" s="227"/>
      <c r="NOS437" s="227"/>
      <c r="NOT437" s="227"/>
      <c r="NOU437" s="227"/>
      <c r="NOV437" s="227"/>
      <c r="NOW437" s="227"/>
      <c r="NOX437" s="227"/>
      <c r="NOY437" s="227"/>
      <c r="NOZ437" s="227"/>
      <c r="NPA437" s="227"/>
      <c r="NPB437" s="227"/>
      <c r="NPC437" s="227"/>
      <c r="NPD437" s="227"/>
      <c r="NPE437" s="227"/>
      <c r="NPF437" s="227"/>
      <c r="NPG437" s="227"/>
      <c r="NPH437" s="227"/>
      <c r="NPI437" s="227"/>
      <c r="NPJ437" s="227"/>
      <c r="NPK437" s="227"/>
      <c r="NPL437" s="227"/>
      <c r="NPM437" s="227"/>
      <c r="NPN437" s="227"/>
      <c r="NPO437" s="227"/>
      <c r="NPP437" s="227"/>
      <c r="NPQ437" s="227"/>
      <c r="NPR437" s="227"/>
      <c r="NPS437" s="227"/>
      <c r="NPT437" s="227"/>
      <c r="NPU437" s="227"/>
      <c r="NPV437" s="227"/>
      <c r="NPW437" s="227"/>
      <c r="NPX437" s="227"/>
      <c r="NPY437" s="227"/>
      <c r="NPZ437" s="227"/>
      <c r="NQA437" s="227"/>
      <c r="NQB437" s="227"/>
      <c r="NQC437" s="227"/>
      <c r="NQD437" s="227"/>
      <c r="NQE437" s="227"/>
      <c r="NQF437" s="227"/>
      <c r="NQG437" s="227"/>
      <c r="NQH437" s="227"/>
      <c r="NQI437" s="227"/>
      <c r="NQJ437" s="227"/>
      <c r="NQK437" s="227"/>
      <c r="NQL437" s="227"/>
      <c r="NQM437" s="227"/>
      <c r="NQN437" s="227"/>
      <c r="NQO437" s="227"/>
      <c r="NQP437" s="227"/>
      <c r="NQQ437" s="227"/>
      <c r="NQR437" s="227"/>
      <c r="NQS437" s="227"/>
      <c r="NQT437" s="227"/>
      <c r="NQU437" s="227"/>
      <c r="NQV437" s="227"/>
      <c r="NQW437" s="227"/>
      <c r="NQX437" s="227"/>
      <c r="NQY437" s="227"/>
      <c r="NQZ437" s="227"/>
      <c r="NRA437" s="227"/>
      <c r="NRB437" s="227"/>
      <c r="NRC437" s="227"/>
      <c r="NRD437" s="227"/>
      <c r="NRE437" s="227"/>
      <c r="NRF437" s="227"/>
      <c r="NRG437" s="227"/>
      <c r="NRH437" s="227"/>
      <c r="NRI437" s="227"/>
      <c r="NRJ437" s="227"/>
      <c r="NRK437" s="227"/>
      <c r="NRL437" s="227"/>
      <c r="NRM437" s="227"/>
      <c r="NRN437" s="227"/>
      <c r="NRO437" s="227"/>
      <c r="NRP437" s="227"/>
      <c r="NRQ437" s="227"/>
      <c r="NRR437" s="227"/>
      <c r="NRS437" s="227"/>
      <c r="NRT437" s="227"/>
      <c r="NRU437" s="227"/>
      <c r="NRV437" s="227"/>
      <c r="NRW437" s="227"/>
      <c r="NRX437" s="227"/>
      <c r="NRY437" s="227"/>
      <c r="NRZ437" s="227"/>
      <c r="NSA437" s="227"/>
      <c r="NSB437" s="227"/>
      <c r="NSC437" s="227"/>
      <c r="NSD437" s="227"/>
      <c r="NSE437" s="227"/>
      <c r="NSF437" s="227"/>
      <c r="NSG437" s="227"/>
      <c r="NSH437" s="227"/>
      <c r="NSI437" s="227"/>
      <c r="NSJ437" s="227"/>
      <c r="NSK437" s="227"/>
      <c r="NSL437" s="227"/>
      <c r="NSM437" s="227"/>
      <c r="NSN437" s="227"/>
      <c r="NSO437" s="227"/>
      <c r="NSP437" s="227"/>
      <c r="NSQ437" s="227"/>
      <c r="NSR437" s="227"/>
      <c r="NSS437" s="227"/>
      <c r="NST437" s="227"/>
      <c r="NSU437" s="227"/>
      <c r="NSV437" s="227"/>
      <c r="NSW437" s="227"/>
      <c r="NSX437" s="227"/>
      <c r="NSY437" s="227"/>
      <c r="NSZ437" s="227"/>
      <c r="NTA437" s="227"/>
      <c r="NTB437" s="227"/>
      <c r="NTC437" s="227"/>
      <c r="NTD437" s="227"/>
      <c r="NTE437" s="227"/>
      <c r="NTF437" s="227"/>
      <c r="NTG437" s="227"/>
      <c r="NTH437" s="227"/>
      <c r="NTI437" s="227"/>
      <c r="NTJ437" s="227"/>
      <c r="NTK437" s="227"/>
      <c r="NTL437" s="227"/>
      <c r="NTM437" s="227"/>
      <c r="NTN437" s="227"/>
      <c r="NTO437" s="227"/>
      <c r="NTP437" s="227"/>
      <c r="NTQ437" s="227"/>
      <c r="NTR437" s="227"/>
      <c r="NTS437" s="227"/>
      <c r="NTT437" s="227"/>
      <c r="NTU437" s="227"/>
      <c r="NTV437" s="227"/>
      <c r="NTW437" s="227"/>
      <c r="NTX437" s="227"/>
      <c r="NTY437" s="227"/>
      <c r="NTZ437" s="227"/>
      <c r="NUA437" s="227"/>
      <c r="NUB437" s="227"/>
      <c r="NUC437" s="227"/>
      <c r="NUD437" s="227"/>
      <c r="NUE437" s="227"/>
      <c r="NUF437" s="227"/>
      <c r="NUG437" s="227"/>
      <c r="NUH437" s="227"/>
      <c r="NUI437" s="227"/>
      <c r="NUJ437" s="227"/>
      <c r="NUK437" s="227"/>
      <c r="NUL437" s="227"/>
      <c r="NUM437" s="227"/>
      <c r="NUN437" s="227"/>
      <c r="NUO437" s="227"/>
      <c r="NUP437" s="227"/>
      <c r="NUQ437" s="227"/>
      <c r="NUR437" s="227"/>
      <c r="NUS437" s="227"/>
      <c r="NUT437" s="227"/>
      <c r="NUU437" s="227"/>
      <c r="NUV437" s="227"/>
      <c r="NUW437" s="227"/>
      <c r="NUX437" s="227"/>
      <c r="NUY437" s="227"/>
      <c r="NUZ437" s="227"/>
      <c r="NVA437" s="227"/>
      <c r="NVB437" s="227"/>
      <c r="NVC437" s="227"/>
      <c r="NVD437" s="227"/>
      <c r="NVE437" s="227"/>
      <c r="NVF437" s="227"/>
      <c r="NVG437" s="227"/>
      <c r="NVH437" s="227"/>
      <c r="NVI437" s="227"/>
      <c r="NVJ437" s="227"/>
      <c r="NVK437" s="227"/>
      <c r="NVL437" s="227"/>
      <c r="NVM437" s="227"/>
      <c r="NVN437" s="227"/>
      <c r="NVO437" s="227"/>
      <c r="NVP437" s="227"/>
      <c r="NVQ437" s="227"/>
      <c r="NVR437" s="227"/>
      <c r="NVS437" s="227"/>
      <c r="NVT437" s="227"/>
      <c r="NVU437" s="227"/>
      <c r="NVV437" s="227"/>
      <c r="NVW437" s="227"/>
      <c r="NVX437" s="227"/>
      <c r="NVY437" s="227"/>
      <c r="NVZ437" s="227"/>
      <c r="NWA437" s="227"/>
      <c r="NWB437" s="227"/>
      <c r="NWC437" s="227"/>
      <c r="NWD437" s="227"/>
      <c r="NWE437" s="227"/>
      <c r="NWF437" s="227"/>
      <c r="NWG437" s="227"/>
      <c r="NWH437" s="227"/>
      <c r="NWI437" s="227"/>
      <c r="NWJ437" s="227"/>
      <c r="NWK437" s="227"/>
      <c r="NWL437" s="227"/>
      <c r="NWM437" s="227"/>
      <c r="NWN437" s="227"/>
      <c r="NWO437" s="227"/>
      <c r="NWP437" s="227"/>
      <c r="NWQ437" s="227"/>
      <c r="NWR437" s="227"/>
      <c r="NWS437" s="227"/>
      <c r="NWT437" s="227"/>
      <c r="NWU437" s="227"/>
      <c r="NWV437" s="227"/>
      <c r="NWW437" s="227"/>
      <c r="NWX437" s="227"/>
      <c r="NWY437" s="227"/>
      <c r="NWZ437" s="227"/>
      <c r="NXA437" s="227"/>
      <c r="NXB437" s="227"/>
      <c r="NXC437" s="227"/>
      <c r="NXD437" s="227"/>
      <c r="NXE437" s="227"/>
      <c r="NXF437" s="227"/>
      <c r="NXG437" s="227"/>
      <c r="NXH437" s="227"/>
      <c r="NXI437" s="227"/>
      <c r="NXJ437" s="227"/>
      <c r="NXK437" s="227"/>
      <c r="NXL437" s="227"/>
      <c r="NXM437" s="227"/>
      <c r="NXN437" s="227"/>
      <c r="NXO437" s="227"/>
      <c r="NXP437" s="227"/>
      <c r="NXQ437" s="227"/>
      <c r="NXR437" s="227"/>
      <c r="NXS437" s="227"/>
      <c r="NXT437" s="227"/>
      <c r="NXU437" s="227"/>
      <c r="NXV437" s="227"/>
      <c r="NXW437" s="227"/>
      <c r="NXX437" s="227"/>
      <c r="NXY437" s="227"/>
      <c r="NXZ437" s="227"/>
      <c r="NYA437" s="227"/>
      <c r="NYB437" s="227"/>
      <c r="NYC437" s="227"/>
      <c r="NYD437" s="227"/>
      <c r="NYE437" s="227"/>
      <c r="NYF437" s="227"/>
      <c r="NYG437" s="227"/>
      <c r="NYH437" s="227"/>
      <c r="NYI437" s="227"/>
      <c r="NYJ437" s="227"/>
      <c r="NYK437" s="227"/>
      <c r="NYL437" s="227"/>
      <c r="NYM437" s="227"/>
      <c r="NYN437" s="227"/>
      <c r="NYO437" s="227"/>
      <c r="NYP437" s="227"/>
      <c r="NYQ437" s="227"/>
      <c r="NYR437" s="227"/>
      <c r="NYS437" s="227"/>
      <c r="NYT437" s="227"/>
      <c r="NYU437" s="227"/>
      <c r="NYV437" s="227"/>
      <c r="NYW437" s="227"/>
      <c r="NYX437" s="227"/>
      <c r="NYY437" s="227"/>
      <c r="NYZ437" s="227"/>
      <c r="NZA437" s="227"/>
      <c r="NZB437" s="227"/>
      <c r="NZC437" s="227"/>
      <c r="NZD437" s="227"/>
      <c r="NZE437" s="227"/>
      <c r="NZF437" s="227"/>
      <c r="NZG437" s="227"/>
      <c r="NZH437" s="227"/>
      <c r="NZI437" s="227"/>
      <c r="NZJ437" s="227"/>
      <c r="NZK437" s="227"/>
      <c r="NZL437" s="227"/>
      <c r="NZM437" s="227"/>
      <c r="NZN437" s="227"/>
      <c r="NZO437" s="227"/>
      <c r="NZP437" s="227"/>
      <c r="NZQ437" s="227"/>
      <c r="NZR437" s="227"/>
      <c r="NZS437" s="227"/>
      <c r="NZT437" s="227"/>
      <c r="NZU437" s="227"/>
      <c r="NZV437" s="227"/>
      <c r="NZW437" s="227"/>
      <c r="NZX437" s="227"/>
      <c r="NZY437" s="227"/>
      <c r="NZZ437" s="227"/>
      <c r="OAA437" s="227"/>
      <c r="OAB437" s="227"/>
      <c r="OAC437" s="227"/>
      <c r="OAD437" s="227"/>
      <c r="OAE437" s="227"/>
      <c r="OAF437" s="227"/>
      <c r="OAG437" s="227"/>
      <c r="OAH437" s="227"/>
      <c r="OAI437" s="227"/>
      <c r="OAJ437" s="227"/>
      <c r="OAK437" s="227"/>
      <c r="OAL437" s="227"/>
      <c r="OAM437" s="227"/>
      <c r="OAN437" s="227"/>
      <c r="OAO437" s="227"/>
      <c r="OAP437" s="227"/>
      <c r="OAQ437" s="227"/>
      <c r="OAR437" s="227"/>
      <c r="OAS437" s="227"/>
      <c r="OAT437" s="227"/>
      <c r="OAU437" s="227"/>
      <c r="OAV437" s="227"/>
      <c r="OAW437" s="227"/>
      <c r="OAX437" s="227"/>
      <c r="OAY437" s="227"/>
      <c r="OAZ437" s="227"/>
      <c r="OBA437" s="227"/>
      <c r="OBB437" s="227"/>
      <c r="OBC437" s="227"/>
      <c r="OBD437" s="227"/>
      <c r="OBE437" s="227"/>
      <c r="OBF437" s="227"/>
      <c r="OBG437" s="227"/>
      <c r="OBH437" s="227"/>
      <c r="OBI437" s="227"/>
      <c r="OBJ437" s="227"/>
      <c r="OBK437" s="227"/>
      <c r="OBL437" s="227"/>
      <c r="OBM437" s="227"/>
      <c r="OBN437" s="227"/>
      <c r="OBO437" s="227"/>
      <c r="OBP437" s="227"/>
      <c r="OBQ437" s="227"/>
      <c r="OBR437" s="227"/>
      <c r="OBS437" s="227"/>
      <c r="OBT437" s="227"/>
      <c r="OBU437" s="227"/>
      <c r="OBV437" s="227"/>
      <c r="OBW437" s="227"/>
      <c r="OBX437" s="227"/>
      <c r="OBY437" s="227"/>
      <c r="OBZ437" s="227"/>
      <c r="OCA437" s="227"/>
      <c r="OCB437" s="227"/>
      <c r="OCC437" s="227"/>
      <c r="OCD437" s="227"/>
      <c r="OCE437" s="227"/>
      <c r="OCF437" s="227"/>
      <c r="OCG437" s="227"/>
      <c r="OCH437" s="227"/>
      <c r="OCI437" s="227"/>
      <c r="OCJ437" s="227"/>
      <c r="OCK437" s="227"/>
      <c r="OCL437" s="227"/>
      <c r="OCM437" s="227"/>
      <c r="OCN437" s="227"/>
      <c r="OCO437" s="227"/>
      <c r="OCP437" s="227"/>
      <c r="OCQ437" s="227"/>
      <c r="OCR437" s="227"/>
      <c r="OCS437" s="227"/>
      <c r="OCT437" s="227"/>
      <c r="OCU437" s="227"/>
      <c r="OCV437" s="227"/>
      <c r="OCW437" s="227"/>
      <c r="OCX437" s="227"/>
      <c r="OCY437" s="227"/>
      <c r="OCZ437" s="227"/>
      <c r="ODA437" s="227"/>
      <c r="ODB437" s="227"/>
      <c r="ODC437" s="227"/>
      <c r="ODD437" s="227"/>
      <c r="ODE437" s="227"/>
      <c r="ODF437" s="227"/>
      <c r="ODG437" s="227"/>
      <c r="ODH437" s="227"/>
      <c r="ODI437" s="227"/>
      <c r="ODJ437" s="227"/>
      <c r="ODK437" s="227"/>
      <c r="ODL437" s="227"/>
      <c r="ODM437" s="227"/>
      <c r="ODN437" s="227"/>
      <c r="ODO437" s="227"/>
      <c r="ODP437" s="227"/>
      <c r="ODQ437" s="227"/>
      <c r="ODR437" s="227"/>
      <c r="ODS437" s="227"/>
      <c r="ODT437" s="227"/>
      <c r="ODU437" s="227"/>
      <c r="ODV437" s="227"/>
      <c r="ODW437" s="227"/>
      <c r="ODX437" s="227"/>
      <c r="ODY437" s="227"/>
      <c r="ODZ437" s="227"/>
      <c r="OEA437" s="227"/>
      <c r="OEB437" s="227"/>
      <c r="OEC437" s="227"/>
      <c r="OED437" s="227"/>
      <c r="OEE437" s="227"/>
      <c r="OEF437" s="227"/>
      <c r="OEG437" s="227"/>
      <c r="OEH437" s="227"/>
      <c r="OEI437" s="227"/>
      <c r="OEJ437" s="227"/>
      <c r="OEK437" s="227"/>
      <c r="OEL437" s="227"/>
      <c r="OEM437" s="227"/>
      <c r="OEN437" s="227"/>
      <c r="OEO437" s="227"/>
      <c r="OEP437" s="227"/>
      <c r="OEQ437" s="227"/>
      <c r="OER437" s="227"/>
      <c r="OES437" s="227"/>
      <c r="OET437" s="227"/>
      <c r="OEU437" s="227"/>
      <c r="OEV437" s="227"/>
      <c r="OEW437" s="227"/>
      <c r="OEX437" s="227"/>
      <c r="OEY437" s="227"/>
      <c r="OEZ437" s="227"/>
      <c r="OFA437" s="227"/>
      <c r="OFB437" s="227"/>
      <c r="OFC437" s="227"/>
      <c r="OFD437" s="227"/>
      <c r="OFE437" s="227"/>
      <c r="OFF437" s="227"/>
      <c r="OFG437" s="227"/>
      <c r="OFH437" s="227"/>
      <c r="OFI437" s="227"/>
      <c r="OFJ437" s="227"/>
      <c r="OFK437" s="227"/>
      <c r="OFL437" s="227"/>
      <c r="OFM437" s="227"/>
      <c r="OFN437" s="227"/>
      <c r="OFO437" s="227"/>
      <c r="OFP437" s="227"/>
      <c r="OFQ437" s="227"/>
      <c r="OFR437" s="227"/>
      <c r="OFS437" s="227"/>
      <c r="OFT437" s="227"/>
      <c r="OFU437" s="227"/>
      <c r="OFV437" s="227"/>
      <c r="OFW437" s="227"/>
      <c r="OFX437" s="227"/>
      <c r="OFY437" s="227"/>
      <c r="OFZ437" s="227"/>
      <c r="OGA437" s="227"/>
      <c r="OGB437" s="227"/>
      <c r="OGC437" s="227"/>
      <c r="OGD437" s="227"/>
      <c r="OGE437" s="227"/>
      <c r="OGF437" s="227"/>
      <c r="OGG437" s="227"/>
      <c r="OGH437" s="227"/>
      <c r="OGI437" s="227"/>
      <c r="OGJ437" s="227"/>
      <c r="OGK437" s="227"/>
      <c r="OGL437" s="227"/>
      <c r="OGM437" s="227"/>
      <c r="OGN437" s="227"/>
      <c r="OGO437" s="227"/>
      <c r="OGP437" s="227"/>
      <c r="OGQ437" s="227"/>
      <c r="OGR437" s="227"/>
      <c r="OGS437" s="227"/>
      <c r="OGT437" s="227"/>
      <c r="OGU437" s="227"/>
      <c r="OGV437" s="227"/>
      <c r="OGW437" s="227"/>
      <c r="OGX437" s="227"/>
      <c r="OGY437" s="227"/>
      <c r="OGZ437" s="227"/>
      <c r="OHA437" s="227"/>
      <c r="OHB437" s="227"/>
      <c r="OHC437" s="227"/>
      <c r="OHD437" s="227"/>
      <c r="OHE437" s="227"/>
      <c r="OHF437" s="227"/>
      <c r="OHG437" s="227"/>
      <c r="OHH437" s="227"/>
      <c r="OHI437" s="227"/>
      <c r="OHJ437" s="227"/>
      <c r="OHK437" s="227"/>
      <c r="OHL437" s="227"/>
      <c r="OHM437" s="227"/>
      <c r="OHN437" s="227"/>
      <c r="OHO437" s="227"/>
      <c r="OHP437" s="227"/>
      <c r="OHQ437" s="227"/>
      <c r="OHR437" s="227"/>
      <c r="OHS437" s="227"/>
      <c r="OHT437" s="227"/>
      <c r="OHU437" s="227"/>
      <c r="OHV437" s="227"/>
      <c r="OHW437" s="227"/>
      <c r="OHX437" s="227"/>
      <c r="OHY437" s="227"/>
      <c r="OHZ437" s="227"/>
      <c r="OIA437" s="227"/>
      <c r="OIB437" s="227"/>
      <c r="OIC437" s="227"/>
      <c r="OID437" s="227"/>
      <c r="OIE437" s="227"/>
      <c r="OIF437" s="227"/>
      <c r="OIG437" s="227"/>
      <c r="OIH437" s="227"/>
      <c r="OII437" s="227"/>
      <c r="OIJ437" s="227"/>
      <c r="OIK437" s="227"/>
      <c r="OIL437" s="227"/>
      <c r="OIM437" s="227"/>
      <c r="OIN437" s="227"/>
      <c r="OIO437" s="227"/>
      <c r="OIP437" s="227"/>
      <c r="OIQ437" s="227"/>
      <c r="OIR437" s="227"/>
      <c r="OIS437" s="227"/>
      <c r="OIT437" s="227"/>
      <c r="OIU437" s="227"/>
      <c r="OIV437" s="227"/>
      <c r="OIW437" s="227"/>
      <c r="OIX437" s="227"/>
      <c r="OIY437" s="227"/>
      <c r="OIZ437" s="227"/>
      <c r="OJA437" s="227"/>
      <c r="OJB437" s="227"/>
      <c r="OJC437" s="227"/>
      <c r="OJD437" s="227"/>
      <c r="OJE437" s="227"/>
      <c r="OJF437" s="227"/>
      <c r="OJG437" s="227"/>
      <c r="OJH437" s="227"/>
      <c r="OJI437" s="227"/>
      <c r="OJJ437" s="227"/>
      <c r="OJK437" s="227"/>
      <c r="OJL437" s="227"/>
      <c r="OJM437" s="227"/>
      <c r="OJN437" s="227"/>
      <c r="OJO437" s="227"/>
      <c r="OJP437" s="227"/>
      <c r="OJQ437" s="227"/>
      <c r="OJR437" s="227"/>
      <c r="OJS437" s="227"/>
      <c r="OJT437" s="227"/>
      <c r="OJU437" s="227"/>
      <c r="OJV437" s="227"/>
      <c r="OJW437" s="227"/>
      <c r="OJX437" s="227"/>
      <c r="OJY437" s="227"/>
      <c r="OJZ437" s="227"/>
      <c r="OKA437" s="227"/>
      <c r="OKB437" s="227"/>
      <c r="OKC437" s="227"/>
      <c r="OKD437" s="227"/>
      <c r="OKE437" s="227"/>
      <c r="OKF437" s="227"/>
      <c r="OKG437" s="227"/>
      <c r="OKH437" s="227"/>
      <c r="OKI437" s="227"/>
      <c r="OKJ437" s="227"/>
      <c r="OKK437" s="227"/>
      <c r="OKL437" s="227"/>
      <c r="OKM437" s="227"/>
      <c r="OKN437" s="227"/>
      <c r="OKO437" s="227"/>
      <c r="OKP437" s="227"/>
      <c r="OKQ437" s="227"/>
      <c r="OKR437" s="227"/>
      <c r="OKS437" s="227"/>
      <c r="OKT437" s="227"/>
      <c r="OKU437" s="227"/>
      <c r="OKV437" s="227"/>
      <c r="OKW437" s="227"/>
      <c r="OKX437" s="227"/>
      <c r="OKY437" s="227"/>
      <c r="OKZ437" s="227"/>
      <c r="OLA437" s="227"/>
      <c r="OLB437" s="227"/>
      <c r="OLC437" s="227"/>
      <c r="OLD437" s="227"/>
      <c r="OLE437" s="227"/>
      <c r="OLF437" s="227"/>
      <c r="OLG437" s="227"/>
      <c r="OLH437" s="227"/>
      <c r="OLI437" s="227"/>
      <c r="OLJ437" s="227"/>
      <c r="OLK437" s="227"/>
      <c r="OLL437" s="227"/>
      <c r="OLM437" s="227"/>
      <c r="OLN437" s="227"/>
      <c r="OLO437" s="227"/>
      <c r="OLP437" s="227"/>
      <c r="OLQ437" s="227"/>
      <c r="OLR437" s="227"/>
      <c r="OLS437" s="227"/>
      <c r="OLT437" s="227"/>
      <c r="OLU437" s="227"/>
      <c r="OLV437" s="227"/>
      <c r="OLW437" s="227"/>
      <c r="OLX437" s="227"/>
      <c r="OLY437" s="227"/>
      <c r="OLZ437" s="227"/>
      <c r="OMA437" s="227"/>
      <c r="OMB437" s="227"/>
      <c r="OMC437" s="227"/>
      <c r="OMD437" s="227"/>
      <c r="OME437" s="227"/>
      <c r="OMF437" s="227"/>
      <c r="OMG437" s="227"/>
      <c r="OMH437" s="227"/>
      <c r="OMI437" s="227"/>
      <c r="OMJ437" s="227"/>
      <c r="OMK437" s="227"/>
      <c r="OML437" s="227"/>
      <c r="OMM437" s="227"/>
      <c r="OMN437" s="227"/>
      <c r="OMO437" s="227"/>
      <c r="OMP437" s="227"/>
      <c r="OMQ437" s="227"/>
      <c r="OMR437" s="227"/>
      <c r="OMS437" s="227"/>
      <c r="OMT437" s="227"/>
      <c r="OMU437" s="227"/>
      <c r="OMV437" s="227"/>
      <c r="OMW437" s="227"/>
      <c r="OMX437" s="227"/>
      <c r="OMY437" s="227"/>
      <c r="OMZ437" s="227"/>
      <c r="ONA437" s="227"/>
      <c r="ONB437" s="227"/>
      <c r="ONC437" s="227"/>
      <c r="OND437" s="227"/>
      <c r="ONE437" s="227"/>
      <c r="ONF437" s="227"/>
      <c r="ONG437" s="227"/>
      <c r="ONH437" s="227"/>
      <c r="ONI437" s="227"/>
      <c r="ONJ437" s="227"/>
      <c r="ONK437" s="227"/>
      <c r="ONL437" s="227"/>
      <c r="ONM437" s="227"/>
      <c r="ONN437" s="227"/>
      <c r="ONO437" s="227"/>
      <c r="ONP437" s="227"/>
      <c r="ONQ437" s="227"/>
      <c r="ONR437" s="227"/>
      <c r="ONS437" s="227"/>
      <c r="ONT437" s="227"/>
      <c r="ONU437" s="227"/>
      <c r="ONV437" s="227"/>
      <c r="ONW437" s="227"/>
      <c r="ONX437" s="227"/>
      <c r="ONY437" s="227"/>
      <c r="ONZ437" s="227"/>
      <c r="OOA437" s="227"/>
      <c r="OOB437" s="227"/>
      <c r="OOC437" s="227"/>
      <c r="OOD437" s="227"/>
      <c r="OOE437" s="227"/>
      <c r="OOF437" s="227"/>
      <c r="OOG437" s="227"/>
      <c r="OOH437" s="227"/>
      <c r="OOI437" s="227"/>
      <c r="OOJ437" s="227"/>
      <c r="OOK437" s="227"/>
      <c r="OOL437" s="227"/>
      <c r="OOM437" s="227"/>
      <c r="OON437" s="227"/>
      <c r="OOO437" s="227"/>
      <c r="OOP437" s="227"/>
      <c r="OOQ437" s="227"/>
      <c r="OOR437" s="227"/>
      <c r="OOS437" s="227"/>
      <c r="OOT437" s="227"/>
      <c r="OOU437" s="227"/>
      <c r="OOV437" s="227"/>
      <c r="OOW437" s="227"/>
      <c r="OOX437" s="227"/>
      <c r="OOY437" s="227"/>
      <c r="OOZ437" s="227"/>
      <c r="OPA437" s="227"/>
      <c r="OPB437" s="227"/>
      <c r="OPC437" s="227"/>
      <c r="OPD437" s="227"/>
      <c r="OPE437" s="227"/>
      <c r="OPF437" s="227"/>
      <c r="OPG437" s="227"/>
      <c r="OPH437" s="227"/>
      <c r="OPI437" s="227"/>
      <c r="OPJ437" s="227"/>
      <c r="OPK437" s="227"/>
      <c r="OPL437" s="227"/>
      <c r="OPM437" s="227"/>
      <c r="OPN437" s="227"/>
      <c r="OPO437" s="227"/>
      <c r="OPP437" s="227"/>
      <c r="OPQ437" s="227"/>
      <c r="OPR437" s="227"/>
      <c r="OPS437" s="227"/>
      <c r="OPT437" s="227"/>
      <c r="OPU437" s="227"/>
      <c r="OPV437" s="227"/>
      <c r="OPW437" s="227"/>
      <c r="OPX437" s="227"/>
      <c r="OPY437" s="227"/>
      <c r="OPZ437" s="227"/>
      <c r="OQA437" s="227"/>
      <c r="OQB437" s="227"/>
      <c r="OQC437" s="227"/>
      <c r="OQD437" s="227"/>
      <c r="OQE437" s="227"/>
      <c r="OQF437" s="227"/>
      <c r="OQG437" s="227"/>
      <c r="OQH437" s="227"/>
      <c r="OQI437" s="227"/>
      <c r="OQJ437" s="227"/>
      <c r="OQK437" s="227"/>
      <c r="OQL437" s="227"/>
      <c r="OQM437" s="227"/>
      <c r="OQN437" s="227"/>
      <c r="OQO437" s="227"/>
      <c r="OQP437" s="227"/>
      <c r="OQQ437" s="227"/>
      <c r="OQR437" s="227"/>
      <c r="OQS437" s="227"/>
      <c r="OQT437" s="227"/>
      <c r="OQU437" s="227"/>
      <c r="OQV437" s="227"/>
      <c r="OQW437" s="227"/>
      <c r="OQX437" s="227"/>
      <c r="OQY437" s="227"/>
      <c r="OQZ437" s="227"/>
      <c r="ORA437" s="227"/>
      <c r="ORB437" s="227"/>
      <c r="ORC437" s="227"/>
      <c r="ORD437" s="227"/>
      <c r="ORE437" s="227"/>
      <c r="ORF437" s="227"/>
      <c r="ORG437" s="227"/>
      <c r="ORH437" s="227"/>
      <c r="ORI437" s="227"/>
      <c r="ORJ437" s="227"/>
      <c r="ORK437" s="227"/>
      <c r="ORL437" s="227"/>
      <c r="ORM437" s="227"/>
      <c r="ORN437" s="227"/>
      <c r="ORO437" s="227"/>
      <c r="ORP437" s="227"/>
      <c r="ORQ437" s="227"/>
      <c r="ORR437" s="227"/>
      <c r="ORS437" s="227"/>
      <c r="ORT437" s="227"/>
      <c r="ORU437" s="227"/>
      <c r="ORV437" s="227"/>
      <c r="ORW437" s="227"/>
      <c r="ORX437" s="227"/>
      <c r="ORY437" s="227"/>
      <c r="ORZ437" s="227"/>
      <c r="OSA437" s="227"/>
      <c r="OSB437" s="227"/>
      <c r="OSC437" s="227"/>
      <c r="OSD437" s="227"/>
      <c r="OSE437" s="227"/>
      <c r="OSF437" s="227"/>
      <c r="OSG437" s="227"/>
      <c r="OSH437" s="227"/>
      <c r="OSI437" s="227"/>
      <c r="OSJ437" s="227"/>
      <c r="OSK437" s="227"/>
      <c r="OSL437" s="227"/>
      <c r="OSM437" s="227"/>
      <c r="OSN437" s="227"/>
      <c r="OSO437" s="227"/>
      <c r="OSP437" s="227"/>
      <c r="OSQ437" s="227"/>
      <c r="OSR437" s="227"/>
      <c r="OSS437" s="227"/>
      <c r="OST437" s="227"/>
      <c r="OSU437" s="227"/>
      <c r="OSV437" s="227"/>
      <c r="OSW437" s="227"/>
      <c r="OSX437" s="227"/>
      <c r="OSY437" s="227"/>
      <c r="OSZ437" s="227"/>
      <c r="OTA437" s="227"/>
      <c r="OTB437" s="227"/>
      <c r="OTC437" s="227"/>
      <c r="OTD437" s="227"/>
      <c r="OTE437" s="227"/>
      <c r="OTF437" s="227"/>
      <c r="OTG437" s="227"/>
      <c r="OTH437" s="227"/>
      <c r="OTI437" s="227"/>
      <c r="OTJ437" s="227"/>
      <c r="OTK437" s="227"/>
      <c r="OTL437" s="227"/>
      <c r="OTM437" s="227"/>
      <c r="OTN437" s="227"/>
      <c r="OTO437" s="227"/>
      <c r="OTP437" s="227"/>
      <c r="OTQ437" s="227"/>
      <c r="OTR437" s="227"/>
      <c r="OTS437" s="227"/>
      <c r="OTT437" s="227"/>
      <c r="OTU437" s="227"/>
      <c r="OTV437" s="227"/>
      <c r="OTW437" s="227"/>
      <c r="OTX437" s="227"/>
      <c r="OTY437" s="227"/>
      <c r="OTZ437" s="227"/>
      <c r="OUA437" s="227"/>
      <c r="OUB437" s="227"/>
      <c r="OUC437" s="227"/>
      <c r="OUD437" s="227"/>
      <c r="OUE437" s="227"/>
      <c r="OUF437" s="227"/>
      <c r="OUG437" s="227"/>
      <c r="OUH437" s="227"/>
      <c r="OUI437" s="227"/>
      <c r="OUJ437" s="227"/>
      <c r="OUK437" s="227"/>
      <c r="OUL437" s="227"/>
      <c r="OUM437" s="227"/>
      <c r="OUN437" s="227"/>
      <c r="OUO437" s="227"/>
      <c r="OUP437" s="227"/>
      <c r="OUQ437" s="227"/>
      <c r="OUR437" s="227"/>
      <c r="OUS437" s="227"/>
      <c r="OUT437" s="227"/>
      <c r="OUU437" s="227"/>
      <c r="OUV437" s="227"/>
      <c r="OUW437" s="227"/>
      <c r="OUX437" s="227"/>
      <c r="OUY437" s="227"/>
      <c r="OUZ437" s="227"/>
      <c r="OVA437" s="227"/>
      <c r="OVB437" s="227"/>
      <c r="OVC437" s="227"/>
      <c r="OVD437" s="227"/>
      <c r="OVE437" s="227"/>
      <c r="OVF437" s="227"/>
      <c r="OVG437" s="227"/>
      <c r="OVH437" s="227"/>
      <c r="OVI437" s="227"/>
      <c r="OVJ437" s="227"/>
      <c r="OVK437" s="227"/>
      <c r="OVL437" s="227"/>
      <c r="OVM437" s="227"/>
      <c r="OVN437" s="227"/>
      <c r="OVO437" s="227"/>
      <c r="OVP437" s="227"/>
      <c r="OVQ437" s="227"/>
      <c r="OVR437" s="227"/>
      <c r="OVS437" s="227"/>
      <c r="OVT437" s="227"/>
      <c r="OVU437" s="227"/>
      <c r="OVV437" s="227"/>
      <c r="OVW437" s="227"/>
      <c r="OVX437" s="227"/>
      <c r="OVY437" s="227"/>
      <c r="OVZ437" s="227"/>
      <c r="OWA437" s="227"/>
      <c r="OWB437" s="227"/>
      <c r="OWC437" s="227"/>
      <c r="OWD437" s="227"/>
      <c r="OWE437" s="227"/>
      <c r="OWF437" s="227"/>
      <c r="OWG437" s="227"/>
      <c r="OWH437" s="227"/>
      <c r="OWI437" s="227"/>
      <c r="OWJ437" s="227"/>
      <c r="OWK437" s="227"/>
      <c r="OWL437" s="227"/>
      <c r="OWM437" s="227"/>
      <c r="OWN437" s="227"/>
      <c r="OWO437" s="227"/>
      <c r="OWP437" s="227"/>
      <c r="OWQ437" s="227"/>
      <c r="OWR437" s="227"/>
      <c r="OWS437" s="227"/>
      <c r="OWT437" s="227"/>
      <c r="OWU437" s="227"/>
      <c r="OWV437" s="227"/>
      <c r="OWW437" s="227"/>
      <c r="OWX437" s="227"/>
      <c r="OWY437" s="227"/>
      <c r="OWZ437" s="227"/>
      <c r="OXA437" s="227"/>
      <c r="OXB437" s="227"/>
      <c r="OXC437" s="227"/>
      <c r="OXD437" s="227"/>
      <c r="OXE437" s="227"/>
      <c r="OXF437" s="227"/>
      <c r="OXG437" s="227"/>
      <c r="OXH437" s="227"/>
      <c r="OXI437" s="227"/>
      <c r="OXJ437" s="227"/>
      <c r="OXK437" s="227"/>
      <c r="OXL437" s="227"/>
      <c r="OXM437" s="227"/>
      <c r="OXN437" s="227"/>
      <c r="OXO437" s="227"/>
      <c r="OXP437" s="227"/>
      <c r="OXQ437" s="227"/>
      <c r="OXR437" s="227"/>
      <c r="OXS437" s="227"/>
      <c r="OXT437" s="227"/>
      <c r="OXU437" s="227"/>
      <c r="OXV437" s="227"/>
      <c r="OXW437" s="227"/>
      <c r="OXX437" s="227"/>
      <c r="OXY437" s="227"/>
      <c r="OXZ437" s="227"/>
      <c r="OYA437" s="227"/>
      <c r="OYB437" s="227"/>
      <c r="OYC437" s="227"/>
      <c r="OYD437" s="227"/>
      <c r="OYE437" s="227"/>
      <c r="OYF437" s="227"/>
      <c r="OYG437" s="227"/>
      <c r="OYH437" s="227"/>
      <c r="OYI437" s="227"/>
      <c r="OYJ437" s="227"/>
      <c r="OYK437" s="227"/>
      <c r="OYL437" s="227"/>
      <c r="OYM437" s="227"/>
      <c r="OYN437" s="227"/>
      <c r="OYO437" s="227"/>
      <c r="OYP437" s="227"/>
      <c r="OYQ437" s="227"/>
      <c r="OYR437" s="227"/>
      <c r="OYS437" s="227"/>
      <c r="OYT437" s="227"/>
      <c r="OYU437" s="227"/>
      <c r="OYV437" s="227"/>
      <c r="OYW437" s="227"/>
      <c r="OYX437" s="227"/>
      <c r="OYY437" s="227"/>
      <c r="OYZ437" s="227"/>
      <c r="OZA437" s="227"/>
      <c r="OZB437" s="227"/>
      <c r="OZC437" s="227"/>
      <c r="OZD437" s="227"/>
      <c r="OZE437" s="227"/>
      <c r="OZF437" s="227"/>
      <c r="OZG437" s="227"/>
      <c r="OZH437" s="227"/>
      <c r="OZI437" s="227"/>
      <c r="OZJ437" s="227"/>
      <c r="OZK437" s="227"/>
      <c r="OZL437" s="227"/>
      <c r="OZM437" s="227"/>
      <c r="OZN437" s="227"/>
      <c r="OZO437" s="227"/>
      <c r="OZP437" s="227"/>
      <c r="OZQ437" s="227"/>
      <c r="OZR437" s="227"/>
      <c r="OZS437" s="227"/>
      <c r="OZT437" s="227"/>
      <c r="OZU437" s="227"/>
      <c r="OZV437" s="227"/>
      <c r="OZW437" s="227"/>
      <c r="OZX437" s="227"/>
      <c r="OZY437" s="227"/>
      <c r="OZZ437" s="227"/>
      <c r="PAA437" s="227"/>
      <c r="PAB437" s="227"/>
      <c r="PAC437" s="227"/>
      <c r="PAD437" s="227"/>
      <c r="PAE437" s="227"/>
      <c r="PAF437" s="227"/>
      <c r="PAG437" s="227"/>
      <c r="PAH437" s="227"/>
      <c r="PAI437" s="227"/>
      <c r="PAJ437" s="227"/>
      <c r="PAK437" s="227"/>
      <c r="PAL437" s="227"/>
      <c r="PAM437" s="227"/>
      <c r="PAN437" s="227"/>
      <c r="PAO437" s="227"/>
      <c r="PAP437" s="227"/>
      <c r="PAQ437" s="227"/>
      <c r="PAR437" s="227"/>
      <c r="PAS437" s="227"/>
      <c r="PAT437" s="227"/>
      <c r="PAU437" s="227"/>
      <c r="PAV437" s="227"/>
      <c r="PAW437" s="227"/>
      <c r="PAX437" s="227"/>
      <c r="PAY437" s="227"/>
      <c r="PAZ437" s="227"/>
      <c r="PBA437" s="227"/>
      <c r="PBB437" s="227"/>
      <c r="PBC437" s="227"/>
      <c r="PBD437" s="227"/>
      <c r="PBE437" s="227"/>
      <c r="PBF437" s="227"/>
      <c r="PBG437" s="227"/>
      <c r="PBH437" s="227"/>
      <c r="PBI437" s="227"/>
      <c r="PBJ437" s="227"/>
      <c r="PBK437" s="227"/>
      <c r="PBL437" s="227"/>
      <c r="PBM437" s="227"/>
      <c r="PBN437" s="227"/>
      <c r="PBO437" s="227"/>
      <c r="PBP437" s="227"/>
      <c r="PBQ437" s="227"/>
      <c r="PBR437" s="227"/>
      <c r="PBS437" s="227"/>
      <c r="PBT437" s="227"/>
      <c r="PBU437" s="227"/>
      <c r="PBV437" s="227"/>
      <c r="PBW437" s="227"/>
      <c r="PBX437" s="227"/>
      <c r="PBY437" s="227"/>
      <c r="PBZ437" s="227"/>
      <c r="PCA437" s="227"/>
      <c r="PCB437" s="227"/>
      <c r="PCC437" s="227"/>
      <c r="PCD437" s="227"/>
      <c r="PCE437" s="227"/>
      <c r="PCF437" s="227"/>
      <c r="PCG437" s="227"/>
      <c r="PCH437" s="227"/>
      <c r="PCI437" s="227"/>
      <c r="PCJ437" s="227"/>
      <c r="PCK437" s="227"/>
      <c r="PCL437" s="227"/>
      <c r="PCM437" s="227"/>
      <c r="PCN437" s="227"/>
      <c r="PCO437" s="227"/>
      <c r="PCP437" s="227"/>
      <c r="PCQ437" s="227"/>
      <c r="PCR437" s="227"/>
      <c r="PCS437" s="227"/>
      <c r="PCT437" s="227"/>
      <c r="PCU437" s="227"/>
      <c r="PCV437" s="227"/>
      <c r="PCW437" s="227"/>
      <c r="PCX437" s="227"/>
      <c r="PCY437" s="227"/>
      <c r="PCZ437" s="227"/>
      <c r="PDA437" s="227"/>
      <c r="PDB437" s="227"/>
      <c r="PDC437" s="227"/>
      <c r="PDD437" s="227"/>
      <c r="PDE437" s="227"/>
      <c r="PDF437" s="227"/>
      <c r="PDG437" s="227"/>
      <c r="PDH437" s="227"/>
      <c r="PDI437" s="227"/>
      <c r="PDJ437" s="227"/>
      <c r="PDK437" s="227"/>
      <c r="PDL437" s="227"/>
      <c r="PDM437" s="227"/>
      <c r="PDN437" s="227"/>
      <c r="PDO437" s="227"/>
      <c r="PDP437" s="227"/>
      <c r="PDQ437" s="227"/>
      <c r="PDR437" s="227"/>
      <c r="PDS437" s="227"/>
      <c r="PDT437" s="227"/>
      <c r="PDU437" s="227"/>
      <c r="PDV437" s="227"/>
      <c r="PDW437" s="227"/>
      <c r="PDX437" s="227"/>
      <c r="PDY437" s="227"/>
      <c r="PDZ437" s="227"/>
      <c r="PEA437" s="227"/>
      <c r="PEB437" s="227"/>
      <c r="PEC437" s="227"/>
      <c r="PED437" s="227"/>
      <c r="PEE437" s="227"/>
      <c r="PEF437" s="227"/>
      <c r="PEG437" s="227"/>
      <c r="PEH437" s="227"/>
      <c r="PEI437" s="227"/>
      <c r="PEJ437" s="227"/>
      <c r="PEK437" s="227"/>
      <c r="PEL437" s="227"/>
      <c r="PEM437" s="227"/>
      <c r="PEN437" s="227"/>
      <c r="PEO437" s="227"/>
      <c r="PEP437" s="227"/>
      <c r="PEQ437" s="227"/>
      <c r="PER437" s="227"/>
      <c r="PES437" s="227"/>
      <c r="PET437" s="227"/>
      <c r="PEU437" s="227"/>
      <c r="PEV437" s="227"/>
      <c r="PEW437" s="227"/>
      <c r="PEX437" s="227"/>
      <c r="PEY437" s="227"/>
      <c r="PEZ437" s="227"/>
      <c r="PFA437" s="227"/>
      <c r="PFB437" s="227"/>
      <c r="PFC437" s="227"/>
      <c r="PFD437" s="227"/>
      <c r="PFE437" s="227"/>
      <c r="PFF437" s="227"/>
      <c r="PFG437" s="227"/>
      <c r="PFH437" s="227"/>
      <c r="PFI437" s="227"/>
      <c r="PFJ437" s="227"/>
      <c r="PFK437" s="227"/>
      <c r="PFL437" s="227"/>
      <c r="PFM437" s="227"/>
      <c r="PFN437" s="227"/>
      <c r="PFO437" s="227"/>
      <c r="PFP437" s="227"/>
      <c r="PFQ437" s="227"/>
      <c r="PFR437" s="227"/>
      <c r="PFS437" s="227"/>
      <c r="PFT437" s="227"/>
      <c r="PFU437" s="227"/>
      <c r="PFV437" s="227"/>
      <c r="PFW437" s="227"/>
      <c r="PFX437" s="227"/>
      <c r="PFY437" s="227"/>
      <c r="PFZ437" s="227"/>
      <c r="PGA437" s="227"/>
      <c r="PGB437" s="227"/>
      <c r="PGC437" s="227"/>
      <c r="PGD437" s="227"/>
      <c r="PGE437" s="227"/>
      <c r="PGF437" s="227"/>
      <c r="PGG437" s="227"/>
      <c r="PGH437" s="227"/>
      <c r="PGI437" s="227"/>
      <c r="PGJ437" s="227"/>
      <c r="PGK437" s="227"/>
      <c r="PGL437" s="227"/>
      <c r="PGM437" s="227"/>
      <c r="PGN437" s="227"/>
      <c r="PGO437" s="227"/>
      <c r="PGP437" s="227"/>
      <c r="PGQ437" s="227"/>
      <c r="PGR437" s="227"/>
      <c r="PGS437" s="227"/>
      <c r="PGT437" s="227"/>
      <c r="PGU437" s="227"/>
      <c r="PGV437" s="227"/>
      <c r="PGW437" s="227"/>
      <c r="PGX437" s="227"/>
      <c r="PGY437" s="227"/>
      <c r="PGZ437" s="227"/>
      <c r="PHA437" s="227"/>
      <c r="PHB437" s="227"/>
      <c r="PHC437" s="227"/>
      <c r="PHD437" s="227"/>
      <c r="PHE437" s="227"/>
      <c r="PHF437" s="227"/>
      <c r="PHG437" s="227"/>
      <c r="PHH437" s="227"/>
      <c r="PHI437" s="227"/>
      <c r="PHJ437" s="227"/>
      <c r="PHK437" s="227"/>
      <c r="PHL437" s="227"/>
      <c r="PHM437" s="227"/>
      <c r="PHN437" s="227"/>
      <c r="PHO437" s="227"/>
      <c r="PHP437" s="227"/>
      <c r="PHQ437" s="227"/>
      <c r="PHR437" s="227"/>
      <c r="PHS437" s="227"/>
      <c r="PHT437" s="227"/>
      <c r="PHU437" s="227"/>
      <c r="PHV437" s="227"/>
      <c r="PHW437" s="227"/>
      <c r="PHX437" s="227"/>
      <c r="PHY437" s="227"/>
      <c r="PHZ437" s="227"/>
      <c r="PIA437" s="227"/>
      <c r="PIB437" s="227"/>
      <c r="PIC437" s="227"/>
      <c r="PID437" s="227"/>
      <c r="PIE437" s="227"/>
      <c r="PIF437" s="227"/>
      <c r="PIG437" s="227"/>
      <c r="PIH437" s="227"/>
      <c r="PII437" s="227"/>
      <c r="PIJ437" s="227"/>
      <c r="PIK437" s="227"/>
      <c r="PIL437" s="227"/>
      <c r="PIM437" s="227"/>
      <c r="PIN437" s="227"/>
      <c r="PIO437" s="227"/>
      <c r="PIP437" s="227"/>
      <c r="PIQ437" s="227"/>
      <c r="PIR437" s="227"/>
      <c r="PIS437" s="227"/>
      <c r="PIT437" s="227"/>
      <c r="PIU437" s="227"/>
      <c r="PIV437" s="227"/>
      <c r="PIW437" s="227"/>
      <c r="PIX437" s="227"/>
      <c r="PIY437" s="227"/>
      <c r="PIZ437" s="227"/>
      <c r="PJA437" s="227"/>
      <c r="PJB437" s="227"/>
      <c r="PJC437" s="227"/>
      <c r="PJD437" s="227"/>
      <c r="PJE437" s="227"/>
      <c r="PJF437" s="227"/>
      <c r="PJG437" s="227"/>
      <c r="PJH437" s="227"/>
      <c r="PJI437" s="227"/>
      <c r="PJJ437" s="227"/>
      <c r="PJK437" s="227"/>
      <c r="PJL437" s="227"/>
      <c r="PJM437" s="227"/>
      <c r="PJN437" s="227"/>
      <c r="PJO437" s="227"/>
      <c r="PJP437" s="227"/>
      <c r="PJQ437" s="227"/>
      <c r="PJR437" s="227"/>
      <c r="PJS437" s="227"/>
      <c r="PJT437" s="227"/>
      <c r="PJU437" s="227"/>
      <c r="PJV437" s="227"/>
      <c r="PJW437" s="227"/>
      <c r="PJX437" s="227"/>
      <c r="PJY437" s="227"/>
      <c r="PJZ437" s="227"/>
      <c r="PKA437" s="227"/>
      <c r="PKB437" s="227"/>
      <c r="PKC437" s="227"/>
      <c r="PKD437" s="227"/>
      <c r="PKE437" s="227"/>
      <c r="PKF437" s="227"/>
      <c r="PKG437" s="227"/>
      <c r="PKH437" s="227"/>
      <c r="PKI437" s="227"/>
      <c r="PKJ437" s="227"/>
      <c r="PKK437" s="227"/>
      <c r="PKL437" s="227"/>
      <c r="PKM437" s="227"/>
      <c r="PKN437" s="227"/>
      <c r="PKO437" s="227"/>
      <c r="PKP437" s="227"/>
      <c r="PKQ437" s="227"/>
      <c r="PKR437" s="227"/>
      <c r="PKS437" s="227"/>
      <c r="PKT437" s="227"/>
      <c r="PKU437" s="227"/>
      <c r="PKV437" s="227"/>
      <c r="PKW437" s="227"/>
      <c r="PKX437" s="227"/>
      <c r="PKY437" s="227"/>
      <c r="PKZ437" s="227"/>
      <c r="PLA437" s="227"/>
      <c r="PLB437" s="227"/>
      <c r="PLC437" s="227"/>
      <c r="PLD437" s="227"/>
      <c r="PLE437" s="227"/>
      <c r="PLF437" s="227"/>
      <c r="PLG437" s="227"/>
      <c r="PLH437" s="227"/>
      <c r="PLI437" s="227"/>
      <c r="PLJ437" s="227"/>
      <c r="PLK437" s="227"/>
      <c r="PLL437" s="227"/>
      <c r="PLM437" s="227"/>
      <c r="PLN437" s="227"/>
      <c r="PLO437" s="227"/>
      <c r="PLP437" s="227"/>
      <c r="PLQ437" s="227"/>
      <c r="PLR437" s="227"/>
      <c r="PLS437" s="227"/>
      <c r="PLT437" s="227"/>
      <c r="PLU437" s="227"/>
      <c r="PLV437" s="227"/>
      <c r="PLW437" s="227"/>
      <c r="PLX437" s="227"/>
      <c r="PLY437" s="227"/>
      <c r="PLZ437" s="227"/>
      <c r="PMA437" s="227"/>
      <c r="PMB437" s="227"/>
      <c r="PMC437" s="227"/>
      <c r="PMD437" s="227"/>
      <c r="PME437" s="227"/>
      <c r="PMF437" s="227"/>
      <c r="PMG437" s="227"/>
      <c r="PMH437" s="227"/>
      <c r="PMI437" s="227"/>
      <c r="PMJ437" s="227"/>
      <c r="PMK437" s="227"/>
      <c r="PML437" s="227"/>
      <c r="PMM437" s="227"/>
      <c r="PMN437" s="227"/>
      <c r="PMO437" s="227"/>
      <c r="PMP437" s="227"/>
      <c r="PMQ437" s="227"/>
      <c r="PMR437" s="227"/>
      <c r="PMS437" s="227"/>
      <c r="PMT437" s="227"/>
      <c r="PMU437" s="227"/>
      <c r="PMV437" s="227"/>
      <c r="PMW437" s="227"/>
      <c r="PMX437" s="227"/>
      <c r="PMY437" s="227"/>
      <c r="PMZ437" s="227"/>
      <c r="PNA437" s="227"/>
      <c r="PNB437" s="227"/>
      <c r="PNC437" s="227"/>
      <c r="PND437" s="227"/>
      <c r="PNE437" s="227"/>
      <c r="PNF437" s="227"/>
      <c r="PNG437" s="227"/>
      <c r="PNH437" s="227"/>
      <c r="PNI437" s="227"/>
      <c r="PNJ437" s="227"/>
      <c r="PNK437" s="227"/>
      <c r="PNL437" s="227"/>
      <c r="PNM437" s="227"/>
      <c r="PNN437" s="227"/>
      <c r="PNO437" s="227"/>
      <c r="PNP437" s="227"/>
      <c r="PNQ437" s="227"/>
      <c r="PNR437" s="227"/>
      <c r="PNS437" s="227"/>
      <c r="PNT437" s="227"/>
      <c r="PNU437" s="227"/>
      <c r="PNV437" s="227"/>
      <c r="PNW437" s="227"/>
      <c r="PNX437" s="227"/>
      <c r="PNY437" s="227"/>
      <c r="PNZ437" s="227"/>
      <c r="POA437" s="227"/>
      <c r="POB437" s="227"/>
      <c r="POC437" s="227"/>
      <c r="POD437" s="227"/>
      <c r="POE437" s="227"/>
      <c r="POF437" s="227"/>
      <c r="POG437" s="227"/>
      <c r="POH437" s="227"/>
      <c r="POI437" s="227"/>
      <c r="POJ437" s="227"/>
      <c r="POK437" s="227"/>
      <c r="POL437" s="227"/>
      <c r="POM437" s="227"/>
      <c r="PON437" s="227"/>
      <c r="POO437" s="227"/>
      <c r="POP437" s="227"/>
      <c r="POQ437" s="227"/>
      <c r="POR437" s="227"/>
      <c r="POS437" s="227"/>
      <c r="POT437" s="227"/>
      <c r="POU437" s="227"/>
      <c r="POV437" s="227"/>
      <c r="POW437" s="227"/>
      <c r="POX437" s="227"/>
      <c r="POY437" s="227"/>
      <c r="POZ437" s="227"/>
      <c r="PPA437" s="227"/>
      <c r="PPB437" s="227"/>
      <c r="PPC437" s="227"/>
      <c r="PPD437" s="227"/>
      <c r="PPE437" s="227"/>
      <c r="PPF437" s="227"/>
      <c r="PPG437" s="227"/>
      <c r="PPH437" s="227"/>
      <c r="PPI437" s="227"/>
      <c r="PPJ437" s="227"/>
      <c r="PPK437" s="227"/>
      <c r="PPL437" s="227"/>
      <c r="PPM437" s="227"/>
      <c r="PPN437" s="227"/>
      <c r="PPO437" s="227"/>
      <c r="PPP437" s="227"/>
      <c r="PPQ437" s="227"/>
      <c r="PPR437" s="227"/>
      <c r="PPS437" s="227"/>
      <c r="PPT437" s="227"/>
      <c r="PPU437" s="227"/>
      <c r="PPV437" s="227"/>
      <c r="PPW437" s="227"/>
      <c r="PPX437" s="227"/>
      <c r="PPY437" s="227"/>
      <c r="PPZ437" s="227"/>
      <c r="PQA437" s="227"/>
      <c r="PQB437" s="227"/>
      <c r="PQC437" s="227"/>
      <c r="PQD437" s="227"/>
      <c r="PQE437" s="227"/>
      <c r="PQF437" s="227"/>
      <c r="PQG437" s="227"/>
      <c r="PQH437" s="227"/>
      <c r="PQI437" s="227"/>
      <c r="PQJ437" s="227"/>
      <c r="PQK437" s="227"/>
      <c r="PQL437" s="227"/>
      <c r="PQM437" s="227"/>
      <c r="PQN437" s="227"/>
      <c r="PQO437" s="227"/>
      <c r="PQP437" s="227"/>
      <c r="PQQ437" s="227"/>
      <c r="PQR437" s="227"/>
      <c r="PQS437" s="227"/>
      <c r="PQT437" s="227"/>
      <c r="PQU437" s="227"/>
      <c r="PQV437" s="227"/>
      <c r="PQW437" s="227"/>
      <c r="PQX437" s="227"/>
      <c r="PQY437" s="227"/>
      <c r="PQZ437" s="227"/>
      <c r="PRA437" s="227"/>
      <c r="PRB437" s="227"/>
      <c r="PRC437" s="227"/>
      <c r="PRD437" s="227"/>
      <c r="PRE437" s="227"/>
      <c r="PRF437" s="227"/>
      <c r="PRG437" s="227"/>
      <c r="PRH437" s="227"/>
      <c r="PRI437" s="227"/>
      <c r="PRJ437" s="227"/>
      <c r="PRK437" s="227"/>
      <c r="PRL437" s="227"/>
      <c r="PRM437" s="227"/>
      <c r="PRN437" s="227"/>
      <c r="PRO437" s="227"/>
      <c r="PRP437" s="227"/>
      <c r="PRQ437" s="227"/>
      <c r="PRR437" s="227"/>
      <c r="PRS437" s="227"/>
      <c r="PRT437" s="227"/>
      <c r="PRU437" s="227"/>
      <c r="PRV437" s="227"/>
      <c r="PRW437" s="227"/>
      <c r="PRX437" s="227"/>
      <c r="PRY437" s="227"/>
      <c r="PRZ437" s="227"/>
      <c r="PSA437" s="227"/>
      <c r="PSB437" s="227"/>
      <c r="PSC437" s="227"/>
      <c r="PSD437" s="227"/>
      <c r="PSE437" s="227"/>
      <c r="PSF437" s="227"/>
      <c r="PSG437" s="227"/>
      <c r="PSH437" s="227"/>
      <c r="PSI437" s="227"/>
      <c r="PSJ437" s="227"/>
      <c r="PSK437" s="227"/>
      <c r="PSL437" s="227"/>
      <c r="PSM437" s="227"/>
      <c r="PSN437" s="227"/>
      <c r="PSO437" s="227"/>
      <c r="PSP437" s="227"/>
      <c r="PSQ437" s="227"/>
      <c r="PSR437" s="227"/>
      <c r="PSS437" s="227"/>
      <c r="PST437" s="227"/>
      <c r="PSU437" s="227"/>
      <c r="PSV437" s="227"/>
      <c r="PSW437" s="227"/>
      <c r="PSX437" s="227"/>
      <c r="PSY437" s="227"/>
      <c r="PSZ437" s="227"/>
      <c r="PTA437" s="227"/>
      <c r="PTB437" s="227"/>
      <c r="PTC437" s="227"/>
      <c r="PTD437" s="227"/>
      <c r="PTE437" s="227"/>
      <c r="PTF437" s="227"/>
      <c r="PTG437" s="227"/>
      <c r="PTH437" s="227"/>
      <c r="PTI437" s="227"/>
      <c r="PTJ437" s="227"/>
      <c r="PTK437" s="227"/>
      <c r="PTL437" s="227"/>
      <c r="PTM437" s="227"/>
      <c r="PTN437" s="227"/>
      <c r="PTO437" s="227"/>
      <c r="PTP437" s="227"/>
      <c r="PTQ437" s="227"/>
      <c r="PTR437" s="227"/>
      <c r="PTS437" s="227"/>
      <c r="PTT437" s="227"/>
      <c r="PTU437" s="227"/>
      <c r="PTV437" s="227"/>
      <c r="PTW437" s="227"/>
      <c r="PTX437" s="227"/>
      <c r="PTY437" s="227"/>
      <c r="PTZ437" s="227"/>
      <c r="PUA437" s="227"/>
      <c r="PUB437" s="227"/>
      <c r="PUC437" s="227"/>
      <c r="PUD437" s="227"/>
      <c r="PUE437" s="227"/>
      <c r="PUF437" s="227"/>
      <c r="PUG437" s="227"/>
      <c r="PUH437" s="227"/>
      <c r="PUI437" s="227"/>
      <c r="PUJ437" s="227"/>
      <c r="PUK437" s="227"/>
      <c r="PUL437" s="227"/>
      <c r="PUM437" s="227"/>
      <c r="PUN437" s="227"/>
      <c r="PUO437" s="227"/>
      <c r="PUP437" s="227"/>
      <c r="PUQ437" s="227"/>
      <c r="PUR437" s="227"/>
      <c r="PUS437" s="227"/>
      <c r="PUT437" s="227"/>
      <c r="PUU437" s="227"/>
      <c r="PUV437" s="227"/>
      <c r="PUW437" s="227"/>
      <c r="PUX437" s="227"/>
      <c r="PUY437" s="227"/>
      <c r="PUZ437" s="227"/>
      <c r="PVA437" s="227"/>
      <c r="PVB437" s="227"/>
      <c r="PVC437" s="227"/>
      <c r="PVD437" s="227"/>
      <c r="PVE437" s="227"/>
      <c r="PVF437" s="227"/>
      <c r="PVG437" s="227"/>
      <c r="PVH437" s="227"/>
      <c r="PVI437" s="227"/>
      <c r="PVJ437" s="227"/>
      <c r="PVK437" s="227"/>
      <c r="PVL437" s="227"/>
      <c r="PVM437" s="227"/>
      <c r="PVN437" s="227"/>
      <c r="PVO437" s="227"/>
      <c r="PVP437" s="227"/>
      <c r="PVQ437" s="227"/>
      <c r="PVR437" s="227"/>
      <c r="PVS437" s="227"/>
      <c r="PVT437" s="227"/>
      <c r="PVU437" s="227"/>
      <c r="PVV437" s="227"/>
      <c r="PVW437" s="227"/>
      <c r="PVX437" s="227"/>
      <c r="PVY437" s="227"/>
      <c r="PVZ437" s="227"/>
      <c r="PWA437" s="227"/>
      <c r="PWB437" s="227"/>
      <c r="PWC437" s="227"/>
      <c r="PWD437" s="227"/>
      <c r="PWE437" s="227"/>
      <c r="PWF437" s="227"/>
      <c r="PWG437" s="227"/>
      <c r="PWH437" s="227"/>
      <c r="PWI437" s="227"/>
      <c r="PWJ437" s="227"/>
      <c r="PWK437" s="227"/>
      <c r="PWL437" s="227"/>
      <c r="PWM437" s="227"/>
      <c r="PWN437" s="227"/>
      <c r="PWO437" s="227"/>
      <c r="PWP437" s="227"/>
      <c r="PWQ437" s="227"/>
      <c r="PWR437" s="227"/>
      <c r="PWS437" s="227"/>
      <c r="PWT437" s="227"/>
      <c r="PWU437" s="227"/>
      <c r="PWV437" s="227"/>
      <c r="PWW437" s="227"/>
      <c r="PWX437" s="227"/>
      <c r="PWY437" s="227"/>
      <c r="PWZ437" s="227"/>
      <c r="PXA437" s="227"/>
      <c r="PXB437" s="227"/>
      <c r="PXC437" s="227"/>
      <c r="PXD437" s="227"/>
      <c r="PXE437" s="227"/>
      <c r="PXF437" s="227"/>
      <c r="PXG437" s="227"/>
      <c r="PXH437" s="227"/>
      <c r="PXI437" s="227"/>
      <c r="PXJ437" s="227"/>
      <c r="PXK437" s="227"/>
      <c r="PXL437" s="227"/>
      <c r="PXM437" s="227"/>
      <c r="PXN437" s="227"/>
      <c r="PXO437" s="227"/>
      <c r="PXP437" s="227"/>
      <c r="PXQ437" s="227"/>
      <c r="PXR437" s="227"/>
      <c r="PXS437" s="227"/>
      <c r="PXT437" s="227"/>
      <c r="PXU437" s="227"/>
      <c r="PXV437" s="227"/>
      <c r="PXW437" s="227"/>
      <c r="PXX437" s="227"/>
      <c r="PXY437" s="227"/>
      <c r="PXZ437" s="227"/>
      <c r="PYA437" s="227"/>
      <c r="PYB437" s="227"/>
      <c r="PYC437" s="227"/>
      <c r="PYD437" s="227"/>
      <c r="PYE437" s="227"/>
      <c r="PYF437" s="227"/>
      <c r="PYG437" s="227"/>
      <c r="PYH437" s="227"/>
      <c r="PYI437" s="227"/>
      <c r="PYJ437" s="227"/>
      <c r="PYK437" s="227"/>
      <c r="PYL437" s="227"/>
      <c r="PYM437" s="227"/>
      <c r="PYN437" s="227"/>
      <c r="PYO437" s="227"/>
      <c r="PYP437" s="227"/>
      <c r="PYQ437" s="227"/>
      <c r="PYR437" s="227"/>
      <c r="PYS437" s="227"/>
      <c r="PYT437" s="227"/>
      <c r="PYU437" s="227"/>
      <c r="PYV437" s="227"/>
      <c r="PYW437" s="227"/>
      <c r="PYX437" s="227"/>
      <c r="PYY437" s="227"/>
      <c r="PYZ437" s="227"/>
      <c r="PZA437" s="227"/>
      <c r="PZB437" s="227"/>
      <c r="PZC437" s="227"/>
      <c r="PZD437" s="227"/>
      <c r="PZE437" s="227"/>
      <c r="PZF437" s="227"/>
      <c r="PZG437" s="227"/>
      <c r="PZH437" s="227"/>
      <c r="PZI437" s="227"/>
      <c r="PZJ437" s="227"/>
      <c r="PZK437" s="227"/>
      <c r="PZL437" s="227"/>
      <c r="PZM437" s="227"/>
      <c r="PZN437" s="227"/>
      <c r="PZO437" s="227"/>
      <c r="PZP437" s="227"/>
      <c r="PZQ437" s="227"/>
      <c r="PZR437" s="227"/>
      <c r="PZS437" s="227"/>
      <c r="PZT437" s="227"/>
      <c r="PZU437" s="227"/>
      <c r="PZV437" s="227"/>
      <c r="PZW437" s="227"/>
      <c r="PZX437" s="227"/>
      <c r="PZY437" s="227"/>
      <c r="PZZ437" s="227"/>
      <c r="QAA437" s="227"/>
      <c r="QAB437" s="227"/>
      <c r="QAC437" s="227"/>
      <c r="QAD437" s="227"/>
      <c r="QAE437" s="227"/>
      <c r="QAF437" s="227"/>
      <c r="QAG437" s="227"/>
      <c r="QAH437" s="227"/>
      <c r="QAI437" s="227"/>
      <c r="QAJ437" s="227"/>
      <c r="QAK437" s="227"/>
      <c r="QAL437" s="227"/>
      <c r="QAM437" s="227"/>
      <c r="QAN437" s="227"/>
      <c r="QAO437" s="227"/>
      <c r="QAP437" s="227"/>
      <c r="QAQ437" s="227"/>
      <c r="QAR437" s="227"/>
      <c r="QAS437" s="227"/>
      <c r="QAT437" s="227"/>
      <c r="QAU437" s="227"/>
      <c r="QAV437" s="227"/>
      <c r="QAW437" s="227"/>
      <c r="QAX437" s="227"/>
      <c r="QAY437" s="227"/>
      <c r="QAZ437" s="227"/>
      <c r="QBA437" s="227"/>
      <c r="QBB437" s="227"/>
      <c r="QBC437" s="227"/>
      <c r="QBD437" s="227"/>
      <c r="QBE437" s="227"/>
      <c r="QBF437" s="227"/>
      <c r="QBG437" s="227"/>
      <c r="QBH437" s="227"/>
      <c r="QBI437" s="227"/>
      <c r="QBJ437" s="227"/>
      <c r="QBK437" s="227"/>
      <c r="QBL437" s="227"/>
      <c r="QBM437" s="227"/>
      <c r="QBN437" s="227"/>
      <c r="QBO437" s="227"/>
      <c r="QBP437" s="227"/>
      <c r="QBQ437" s="227"/>
      <c r="QBR437" s="227"/>
      <c r="QBS437" s="227"/>
      <c r="QBT437" s="227"/>
      <c r="QBU437" s="227"/>
      <c r="QBV437" s="227"/>
      <c r="QBW437" s="227"/>
      <c r="QBX437" s="227"/>
      <c r="QBY437" s="227"/>
      <c r="QBZ437" s="227"/>
      <c r="QCA437" s="227"/>
      <c r="QCB437" s="227"/>
      <c r="QCC437" s="227"/>
      <c r="QCD437" s="227"/>
      <c r="QCE437" s="227"/>
      <c r="QCF437" s="227"/>
      <c r="QCG437" s="227"/>
      <c r="QCH437" s="227"/>
      <c r="QCI437" s="227"/>
      <c r="QCJ437" s="227"/>
      <c r="QCK437" s="227"/>
      <c r="QCL437" s="227"/>
      <c r="QCM437" s="227"/>
      <c r="QCN437" s="227"/>
      <c r="QCO437" s="227"/>
      <c r="QCP437" s="227"/>
      <c r="QCQ437" s="227"/>
      <c r="QCR437" s="227"/>
      <c r="QCS437" s="227"/>
      <c r="QCT437" s="227"/>
      <c r="QCU437" s="227"/>
      <c r="QCV437" s="227"/>
      <c r="QCW437" s="227"/>
      <c r="QCX437" s="227"/>
      <c r="QCY437" s="227"/>
      <c r="QCZ437" s="227"/>
      <c r="QDA437" s="227"/>
      <c r="QDB437" s="227"/>
      <c r="QDC437" s="227"/>
      <c r="QDD437" s="227"/>
      <c r="QDE437" s="227"/>
      <c r="QDF437" s="227"/>
      <c r="QDG437" s="227"/>
      <c r="QDH437" s="227"/>
      <c r="QDI437" s="227"/>
      <c r="QDJ437" s="227"/>
      <c r="QDK437" s="227"/>
      <c r="QDL437" s="227"/>
      <c r="QDM437" s="227"/>
      <c r="QDN437" s="227"/>
      <c r="QDO437" s="227"/>
      <c r="QDP437" s="227"/>
      <c r="QDQ437" s="227"/>
      <c r="QDR437" s="227"/>
      <c r="QDS437" s="227"/>
      <c r="QDT437" s="227"/>
      <c r="QDU437" s="227"/>
      <c r="QDV437" s="227"/>
      <c r="QDW437" s="227"/>
      <c r="QDX437" s="227"/>
      <c r="QDY437" s="227"/>
      <c r="QDZ437" s="227"/>
      <c r="QEA437" s="227"/>
      <c r="QEB437" s="227"/>
      <c r="QEC437" s="227"/>
      <c r="QED437" s="227"/>
      <c r="QEE437" s="227"/>
      <c r="QEF437" s="227"/>
      <c r="QEG437" s="227"/>
      <c r="QEH437" s="227"/>
      <c r="QEI437" s="227"/>
      <c r="QEJ437" s="227"/>
      <c r="QEK437" s="227"/>
      <c r="QEL437" s="227"/>
      <c r="QEM437" s="227"/>
      <c r="QEN437" s="227"/>
      <c r="QEO437" s="227"/>
      <c r="QEP437" s="227"/>
      <c r="QEQ437" s="227"/>
      <c r="QER437" s="227"/>
      <c r="QES437" s="227"/>
      <c r="QET437" s="227"/>
      <c r="QEU437" s="227"/>
      <c r="QEV437" s="227"/>
      <c r="QEW437" s="227"/>
      <c r="QEX437" s="227"/>
      <c r="QEY437" s="227"/>
      <c r="QEZ437" s="227"/>
      <c r="QFA437" s="227"/>
      <c r="QFB437" s="227"/>
      <c r="QFC437" s="227"/>
      <c r="QFD437" s="227"/>
      <c r="QFE437" s="227"/>
      <c r="QFF437" s="227"/>
      <c r="QFG437" s="227"/>
      <c r="QFH437" s="227"/>
      <c r="QFI437" s="227"/>
      <c r="QFJ437" s="227"/>
      <c r="QFK437" s="227"/>
      <c r="QFL437" s="227"/>
      <c r="QFM437" s="227"/>
      <c r="QFN437" s="227"/>
      <c r="QFO437" s="227"/>
      <c r="QFP437" s="227"/>
      <c r="QFQ437" s="227"/>
      <c r="QFR437" s="227"/>
      <c r="QFS437" s="227"/>
      <c r="QFT437" s="227"/>
      <c r="QFU437" s="227"/>
      <c r="QFV437" s="227"/>
      <c r="QFW437" s="227"/>
      <c r="QFX437" s="227"/>
      <c r="QFY437" s="227"/>
      <c r="QFZ437" s="227"/>
      <c r="QGA437" s="227"/>
      <c r="QGB437" s="227"/>
      <c r="QGC437" s="227"/>
      <c r="QGD437" s="227"/>
      <c r="QGE437" s="227"/>
      <c r="QGF437" s="227"/>
      <c r="QGG437" s="227"/>
      <c r="QGH437" s="227"/>
      <c r="QGI437" s="227"/>
      <c r="QGJ437" s="227"/>
      <c r="QGK437" s="227"/>
      <c r="QGL437" s="227"/>
      <c r="QGM437" s="227"/>
      <c r="QGN437" s="227"/>
      <c r="QGO437" s="227"/>
      <c r="QGP437" s="227"/>
      <c r="QGQ437" s="227"/>
      <c r="QGR437" s="227"/>
      <c r="QGS437" s="227"/>
      <c r="QGT437" s="227"/>
      <c r="QGU437" s="227"/>
      <c r="QGV437" s="227"/>
      <c r="QGW437" s="227"/>
      <c r="QGX437" s="227"/>
      <c r="QGY437" s="227"/>
      <c r="QGZ437" s="227"/>
      <c r="QHA437" s="227"/>
      <c r="QHB437" s="227"/>
      <c r="QHC437" s="227"/>
      <c r="QHD437" s="227"/>
      <c r="QHE437" s="227"/>
      <c r="QHF437" s="227"/>
      <c r="QHG437" s="227"/>
      <c r="QHH437" s="227"/>
      <c r="QHI437" s="227"/>
      <c r="QHJ437" s="227"/>
      <c r="QHK437" s="227"/>
      <c r="QHL437" s="227"/>
      <c r="QHM437" s="227"/>
      <c r="QHN437" s="227"/>
      <c r="QHO437" s="227"/>
      <c r="QHP437" s="227"/>
      <c r="QHQ437" s="227"/>
      <c r="QHR437" s="227"/>
      <c r="QHS437" s="227"/>
      <c r="QHT437" s="227"/>
      <c r="QHU437" s="227"/>
      <c r="QHV437" s="227"/>
      <c r="QHW437" s="227"/>
      <c r="QHX437" s="227"/>
      <c r="QHY437" s="227"/>
      <c r="QHZ437" s="227"/>
      <c r="QIA437" s="227"/>
      <c r="QIB437" s="227"/>
      <c r="QIC437" s="227"/>
      <c r="QID437" s="227"/>
      <c r="QIE437" s="227"/>
      <c r="QIF437" s="227"/>
      <c r="QIG437" s="227"/>
      <c r="QIH437" s="227"/>
      <c r="QII437" s="227"/>
      <c r="QIJ437" s="227"/>
      <c r="QIK437" s="227"/>
      <c r="QIL437" s="227"/>
      <c r="QIM437" s="227"/>
      <c r="QIN437" s="227"/>
      <c r="QIO437" s="227"/>
      <c r="QIP437" s="227"/>
      <c r="QIQ437" s="227"/>
      <c r="QIR437" s="227"/>
      <c r="QIS437" s="227"/>
      <c r="QIT437" s="227"/>
      <c r="QIU437" s="227"/>
      <c r="QIV437" s="227"/>
      <c r="QIW437" s="227"/>
      <c r="QIX437" s="227"/>
      <c r="QIY437" s="227"/>
      <c r="QIZ437" s="227"/>
      <c r="QJA437" s="227"/>
      <c r="QJB437" s="227"/>
      <c r="QJC437" s="227"/>
      <c r="QJD437" s="227"/>
      <c r="QJE437" s="227"/>
      <c r="QJF437" s="227"/>
      <c r="QJG437" s="227"/>
      <c r="QJH437" s="227"/>
      <c r="QJI437" s="227"/>
      <c r="QJJ437" s="227"/>
      <c r="QJK437" s="227"/>
      <c r="QJL437" s="227"/>
      <c r="QJM437" s="227"/>
      <c r="QJN437" s="227"/>
      <c r="QJO437" s="227"/>
      <c r="QJP437" s="227"/>
      <c r="QJQ437" s="227"/>
      <c r="QJR437" s="227"/>
      <c r="QJS437" s="227"/>
      <c r="QJT437" s="227"/>
      <c r="QJU437" s="227"/>
      <c r="QJV437" s="227"/>
      <c r="QJW437" s="227"/>
      <c r="QJX437" s="227"/>
      <c r="QJY437" s="227"/>
      <c r="QJZ437" s="227"/>
      <c r="QKA437" s="227"/>
      <c r="QKB437" s="227"/>
      <c r="QKC437" s="227"/>
      <c r="QKD437" s="227"/>
      <c r="QKE437" s="227"/>
      <c r="QKF437" s="227"/>
      <c r="QKG437" s="227"/>
      <c r="QKH437" s="227"/>
      <c r="QKI437" s="227"/>
      <c r="QKJ437" s="227"/>
      <c r="QKK437" s="227"/>
      <c r="QKL437" s="227"/>
      <c r="QKM437" s="227"/>
      <c r="QKN437" s="227"/>
      <c r="QKO437" s="227"/>
      <c r="QKP437" s="227"/>
      <c r="QKQ437" s="227"/>
      <c r="QKR437" s="227"/>
      <c r="QKS437" s="227"/>
      <c r="QKT437" s="227"/>
      <c r="QKU437" s="227"/>
      <c r="QKV437" s="227"/>
      <c r="QKW437" s="227"/>
      <c r="QKX437" s="227"/>
      <c r="QKY437" s="227"/>
      <c r="QKZ437" s="227"/>
      <c r="QLA437" s="227"/>
      <c r="QLB437" s="227"/>
      <c r="QLC437" s="227"/>
      <c r="QLD437" s="227"/>
      <c r="QLE437" s="227"/>
      <c r="QLF437" s="227"/>
      <c r="QLG437" s="227"/>
      <c r="QLH437" s="227"/>
      <c r="QLI437" s="227"/>
      <c r="QLJ437" s="227"/>
      <c r="QLK437" s="227"/>
      <c r="QLL437" s="227"/>
      <c r="QLM437" s="227"/>
      <c r="QLN437" s="227"/>
      <c r="QLO437" s="227"/>
      <c r="QLP437" s="227"/>
      <c r="QLQ437" s="227"/>
      <c r="QLR437" s="227"/>
      <c r="QLS437" s="227"/>
      <c r="QLT437" s="227"/>
      <c r="QLU437" s="227"/>
      <c r="QLV437" s="227"/>
      <c r="QLW437" s="227"/>
      <c r="QLX437" s="227"/>
      <c r="QLY437" s="227"/>
      <c r="QLZ437" s="227"/>
      <c r="QMA437" s="227"/>
      <c r="QMB437" s="227"/>
      <c r="QMC437" s="227"/>
      <c r="QMD437" s="227"/>
      <c r="QME437" s="227"/>
      <c r="QMF437" s="227"/>
      <c r="QMG437" s="227"/>
      <c r="QMH437" s="227"/>
      <c r="QMI437" s="227"/>
      <c r="QMJ437" s="227"/>
      <c r="QMK437" s="227"/>
      <c r="QML437" s="227"/>
      <c r="QMM437" s="227"/>
      <c r="QMN437" s="227"/>
      <c r="QMO437" s="227"/>
      <c r="QMP437" s="227"/>
      <c r="QMQ437" s="227"/>
      <c r="QMR437" s="227"/>
      <c r="QMS437" s="227"/>
      <c r="QMT437" s="227"/>
      <c r="QMU437" s="227"/>
      <c r="QMV437" s="227"/>
      <c r="QMW437" s="227"/>
      <c r="QMX437" s="227"/>
      <c r="QMY437" s="227"/>
      <c r="QMZ437" s="227"/>
      <c r="QNA437" s="227"/>
      <c r="QNB437" s="227"/>
      <c r="QNC437" s="227"/>
      <c r="QND437" s="227"/>
      <c r="QNE437" s="227"/>
      <c r="QNF437" s="227"/>
      <c r="QNG437" s="227"/>
      <c r="QNH437" s="227"/>
      <c r="QNI437" s="227"/>
      <c r="QNJ437" s="227"/>
      <c r="QNK437" s="227"/>
      <c r="QNL437" s="227"/>
      <c r="QNM437" s="227"/>
      <c r="QNN437" s="227"/>
      <c r="QNO437" s="227"/>
      <c r="QNP437" s="227"/>
      <c r="QNQ437" s="227"/>
      <c r="QNR437" s="227"/>
      <c r="QNS437" s="227"/>
      <c r="QNT437" s="227"/>
      <c r="QNU437" s="227"/>
      <c r="QNV437" s="227"/>
      <c r="QNW437" s="227"/>
      <c r="QNX437" s="227"/>
      <c r="QNY437" s="227"/>
      <c r="QNZ437" s="227"/>
      <c r="QOA437" s="227"/>
      <c r="QOB437" s="227"/>
      <c r="QOC437" s="227"/>
      <c r="QOD437" s="227"/>
      <c r="QOE437" s="227"/>
      <c r="QOF437" s="227"/>
      <c r="QOG437" s="227"/>
      <c r="QOH437" s="227"/>
      <c r="QOI437" s="227"/>
      <c r="QOJ437" s="227"/>
      <c r="QOK437" s="227"/>
      <c r="QOL437" s="227"/>
      <c r="QOM437" s="227"/>
      <c r="QON437" s="227"/>
      <c r="QOO437" s="227"/>
      <c r="QOP437" s="227"/>
      <c r="QOQ437" s="227"/>
      <c r="QOR437" s="227"/>
      <c r="QOS437" s="227"/>
      <c r="QOT437" s="227"/>
      <c r="QOU437" s="227"/>
      <c r="QOV437" s="227"/>
      <c r="QOW437" s="227"/>
      <c r="QOX437" s="227"/>
      <c r="QOY437" s="227"/>
      <c r="QOZ437" s="227"/>
      <c r="QPA437" s="227"/>
      <c r="QPB437" s="227"/>
      <c r="QPC437" s="227"/>
      <c r="QPD437" s="227"/>
      <c r="QPE437" s="227"/>
      <c r="QPF437" s="227"/>
      <c r="QPG437" s="227"/>
      <c r="QPH437" s="227"/>
      <c r="QPI437" s="227"/>
      <c r="QPJ437" s="227"/>
      <c r="QPK437" s="227"/>
      <c r="QPL437" s="227"/>
      <c r="QPM437" s="227"/>
      <c r="QPN437" s="227"/>
      <c r="QPO437" s="227"/>
      <c r="QPP437" s="227"/>
      <c r="QPQ437" s="227"/>
      <c r="QPR437" s="227"/>
      <c r="QPS437" s="227"/>
      <c r="QPT437" s="227"/>
      <c r="QPU437" s="227"/>
      <c r="QPV437" s="227"/>
      <c r="QPW437" s="227"/>
      <c r="QPX437" s="227"/>
      <c r="QPY437" s="227"/>
      <c r="QPZ437" s="227"/>
      <c r="QQA437" s="227"/>
      <c r="QQB437" s="227"/>
      <c r="QQC437" s="227"/>
      <c r="QQD437" s="227"/>
      <c r="QQE437" s="227"/>
      <c r="QQF437" s="227"/>
      <c r="QQG437" s="227"/>
      <c r="QQH437" s="227"/>
      <c r="QQI437" s="227"/>
      <c r="QQJ437" s="227"/>
      <c r="QQK437" s="227"/>
      <c r="QQL437" s="227"/>
      <c r="QQM437" s="227"/>
      <c r="QQN437" s="227"/>
      <c r="QQO437" s="227"/>
      <c r="QQP437" s="227"/>
      <c r="QQQ437" s="227"/>
      <c r="QQR437" s="227"/>
      <c r="QQS437" s="227"/>
      <c r="QQT437" s="227"/>
      <c r="QQU437" s="227"/>
      <c r="QQV437" s="227"/>
      <c r="QQW437" s="227"/>
      <c r="QQX437" s="227"/>
      <c r="QQY437" s="227"/>
      <c r="QQZ437" s="227"/>
      <c r="QRA437" s="227"/>
      <c r="QRB437" s="227"/>
      <c r="QRC437" s="227"/>
      <c r="QRD437" s="227"/>
      <c r="QRE437" s="227"/>
      <c r="QRF437" s="227"/>
      <c r="QRG437" s="227"/>
      <c r="QRH437" s="227"/>
      <c r="QRI437" s="227"/>
      <c r="QRJ437" s="227"/>
      <c r="QRK437" s="227"/>
      <c r="QRL437" s="227"/>
      <c r="QRM437" s="227"/>
      <c r="QRN437" s="227"/>
      <c r="QRO437" s="227"/>
      <c r="QRP437" s="227"/>
      <c r="QRQ437" s="227"/>
      <c r="QRR437" s="227"/>
      <c r="QRS437" s="227"/>
      <c r="QRT437" s="227"/>
      <c r="QRU437" s="227"/>
      <c r="QRV437" s="227"/>
      <c r="QRW437" s="227"/>
      <c r="QRX437" s="227"/>
      <c r="QRY437" s="227"/>
      <c r="QRZ437" s="227"/>
      <c r="QSA437" s="227"/>
      <c r="QSB437" s="227"/>
      <c r="QSC437" s="227"/>
      <c r="QSD437" s="227"/>
      <c r="QSE437" s="227"/>
      <c r="QSF437" s="227"/>
      <c r="QSG437" s="227"/>
      <c r="QSH437" s="227"/>
      <c r="QSI437" s="227"/>
      <c r="QSJ437" s="227"/>
      <c r="QSK437" s="227"/>
      <c r="QSL437" s="227"/>
      <c r="QSM437" s="227"/>
      <c r="QSN437" s="227"/>
      <c r="QSO437" s="227"/>
      <c r="QSP437" s="227"/>
      <c r="QSQ437" s="227"/>
      <c r="QSR437" s="227"/>
      <c r="QSS437" s="227"/>
      <c r="QST437" s="227"/>
      <c r="QSU437" s="227"/>
      <c r="QSV437" s="227"/>
      <c r="QSW437" s="227"/>
      <c r="QSX437" s="227"/>
      <c r="QSY437" s="227"/>
      <c r="QSZ437" s="227"/>
      <c r="QTA437" s="227"/>
      <c r="QTB437" s="227"/>
      <c r="QTC437" s="227"/>
      <c r="QTD437" s="227"/>
      <c r="QTE437" s="227"/>
      <c r="QTF437" s="227"/>
      <c r="QTG437" s="227"/>
      <c r="QTH437" s="227"/>
      <c r="QTI437" s="227"/>
      <c r="QTJ437" s="227"/>
      <c r="QTK437" s="227"/>
      <c r="QTL437" s="227"/>
      <c r="QTM437" s="227"/>
      <c r="QTN437" s="227"/>
      <c r="QTO437" s="227"/>
      <c r="QTP437" s="227"/>
      <c r="QTQ437" s="227"/>
      <c r="QTR437" s="227"/>
      <c r="QTS437" s="227"/>
      <c r="QTT437" s="227"/>
      <c r="QTU437" s="227"/>
      <c r="QTV437" s="227"/>
      <c r="QTW437" s="227"/>
      <c r="QTX437" s="227"/>
      <c r="QTY437" s="227"/>
      <c r="QTZ437" s="227"/>
      <c r="QUA437" s="227"/>
      <c r="QUB437" s="227"/>
      <c r="QUC437" s="227"/>
      <c r="QUD437" s="227"/>
      <c r="QUE437" s="227"/>
      <c r="QUF437" s="227"/>
      <c r="QUG437" s="227"/>
      <c r="QUH437" s="227"/>
      <c r="QUI437" s="227"/>
      <c r="QUJ437" s="227"/>
      <c r="QUK437" s="227"/>
      <c r="QUL437" s="227"/>
      <c r="QUM437" s="227"/>
      <c r="QUN437" s="227"/>
      <c r="QUO437" s="227"/>
      <c r="QUP437" s="227"/>
      <c r="QUQ437" s="227"/>
      <c r="QUR437" s="227"/>
      <c r="QUS437" s="227"/>
      <c r="QUT437" s="227"/>
      <c r="QUU437" s="227"/>
      <c r="QUV437" s="227"/>
      <c r="QUW437" s="227"/>
      <c r="QUX437" s="227"/>
      <c r="QUY437" s="227"/>
      <c r="QUZ437" s="227"/>
      <c r="QVA437" s="227"/>
      <c r="QVB437" s="227"/>
      <c r="QVC437" s="227"/>
      <c r="QVD437" s="227"/>
      <c r="QVE437" s="227"/>
      <c r="QVF437" s="227"/>
      <c r="QVG437" s="227"/>
      <c r="QVH437" s="227"/>
      <c r="QVI437" s="227"/>
      <c r="QVJ437" s="227"/>
      <c r="QVK437" s="227"/>
      <c r="QVL437" s="227"/>
      <c r="QVM437" s="227"/>
      <c r="QVN437" s="227"/>
      <c r="QVO437" s="227"/>
      <c r="QVP437" s="227"/>
      <c r="QVQ437" s="227"/>
      <c r="QVR437" s="227"/>
      <c r="QVS437" s="227"/>
      <c r="QVT437" s="227"/>
      <c r="QVU437" s="227"/>
      <c r="QVV437" s="227"/>
      <c r="QVW437" s="227"/>
      <c r="QVX437" s="227"/>
      <c r="QVY437" s="227"/>
      <c r="QVZ437" s="227"/>
      <c r="QWA437" s="227"/>
      <c r="QWB437" s="227"/>
      <c r="QWC437" s="227"/>
      <c r="QWD437" s="227"/>
      <c r="QWE437" s="227"/>
      <c r="QWF437" s="227"/>
      <c r="QWG437" s="227"/>
      <c r="QWH437" s="227"/>
      <c r="QWI437" s="227"/>
      <c r="QWJ437" s="227"/>
      <c r="QWK437" s="227"/>
      <c r="QWL437" s="227"/>
      <c r="QWM437" s="227"/>
      <c r="QWN437" s="227"/>
      <c r="QWO437" s="227"/>
      <c r="QWP437" s="227"/>
      <c r="QWQ437" s="227"/>
      <c r="QWR437" s="227"/>
      <c r="QWS437" s="227"/>
      <c r="QWT437" s="227"/>
      <c r="QWU437" s="227"/>
      <c r="QWV437" s="227"/>
      <c r="QWW437" s="227"/>
      <c r="QWX437" s="227"/>
      <c r="QWY437" s="227"/>
      <c r="QWZ437" s="227"/>
      <c r="QXA437" s="227"/>
      <c r="QXB437" s="227"/>
      <c r="QXC437" s="227"/>
      <c r="QXD437" s="227"/>
      <c r="QXE437" s="227"/>
      <c r="QXF437" s="227"/>
      <c r="QXG437" s="227"/>
      <c r="QXH437" s="227"/>
      <c r="QXI437" s="227"/>
      <c r="QXJ437" s="227"/>
      <c r="QXK437" s="227"/>
      <c r="QXL437" s="227"/>
      <c r="QXM437" s="227"/>
      <c r="QXN437" s="227"/>
      <c r="QXO437" s="227"/>
      <c r="QXP437" s="227"/>
      <c r="QXQ437" s="227"/>
      <c r="QXR437" s="227"/>
      <c r="QXS437" s="227"/>
      <c r="QXT437" s="227"/>
      <c r="QXU437" s="227"/>
      <c r="QXV437" s="227"/>
      <c r="QXW437" s="227"/>
      <c r="QXX437" s="227"/>
      <c r="QXY437" s="227"/>
      <c r="QXZ437" s="227"/>
      <c r="QYA437" s="227"/>
      <c r="QYB437" s="227"/>
      <c r="QYC437" s="227"/>
      <c r="QYD437" s="227"/>
      <c r="QYE437" s="227"/>
      <c r="QYF437" s="227"/>
      <c r="QYG437" s="227"/>
      <c r="QYH437" s="227"/>
      <c r="QYI437" s="227"/>
      <c r="QYJ437" s="227"/>
      <c r="QYK437" s="227"/>
      <c r="QYL437" s="227"/>
      <c r="QYM437" s="227"/>
      <c r="QYN437" s="227"/>
      <c r="QYO437" s="227"/>
      <c r="QYP437" s="227"/>
      <c r="QYQ437" s="227"/>
      <c r="QYR437" s="227"/>
      <c r="QYS437" s="227"/>
      <c r="QYT437" s="227"/>
      <c r="QYU437" s="227"/>
      <c r="QYV437" s="227"/>
      <c r="QYW437" s="227"/>
      <c r="QYX437" s="227"/>
      <c r="QYY437" s="227"/>
      <c r="QYZ437" s="227"/>
      <c r="QZA437" s="227"/>
      <c r="QZB437" s="227"/>
      <c r="QZC437" s="227"/>
      <c r="QZD437" s="227"/>
      <c r="QZE437" s="227"/>
      <c r="QZF437" s="227"/>
      <c r="QZG437" s="227"/>
      <c r="QZH437" s="227"/>
      <c r="QZI437" s="227"/>
      <c r="QZJ437" s="227"/>
      <c r="QZK437" s="227"/>
      <c r="QZL437" s="227"/>
      <c r="QZM437" s="227"/>
      <c r="QZN437" s="227"/>
      <c r="QZO437" s="227"/>
      <c r="QZP437" s="227"/>
      <c r="QZQ437" s="227"/>
      <c r="QZR437" s="227"/>
      <c r="QZS437" s="227"/>
      <c r="QZT437" s="227"/>
      <c r="QZU437" s="227"/>
      <c r="QZV437" s="227"/>
      <c r="QZW437" s="227"/>
      <c r="QZX437" s="227"/>
      <c r="QZY437" s="227"/>
      <c r="QZZ437" s="227"/>
      <c r="RAA437" s="227"/>
      <c r="RAB437" s="227"/>
      <c r="RAC437" s="227"/>
      <c r="RAD437" s="227"/>
      <c r="RAE437" s="227"/>
      <c r="RAF437" s="227"/>
      <c r="RAG437" s="227"/>
      <c r="RAH437" s="227"/>
      <c r="RAI437" s="227"/>
      <c r="RAJ437" s="227"/>
      <c r="RAK437" s="227"/>
      <c r="RAL437" s="227"/>
      <c r="RAM437" s="227"/>
      <c r="RAN437" s="227"/>
      <c r="RAO437" s="227"/>
      <c r="RAP437" s="227"/>
      <c r="RAQ437" s="227"/>
      <c r="RAR437" s="227"/>
      <c r="RAS437" s="227"/>
      <c r="RAT437" s="227"/>
      <c r="RAU437" s="227"/>
      <c r="RAV437" s="227"/>
      <c r="RAW437" s="227"/>
      <c r="RAX437" s="227"/>
      <c r="RAY437" s="227"/>
      <c r="RAZ437" s="227"/>
      <c r="RBA437" s="227"/>
      <c r="RBB437" s="227"/>
      <c r="RBC437" s="227"/>
      <c r="RBD437" s="227"/>
      <c r="RBE437" s="227"/>
      <c r="RBF437" s="227"/>
      <c r="RBG437" s="227"/>
      <c r="RBH437" s="227"/>
      <c r="RBI437" s="227"/>
      <c r="RBJ437" s="227"/>
      <c r="RBK437" s="227"/>
      <c r="RBL437" s="227"/>
      <c r="RBM437" s="227"/>
      <c r="RBN437" s="227"/>
      <c r="RBO437" s="227"/>
      <c r="RBP437" s="227"/>
      <c r="RBQ437" s="227"/>
      <c r="RBR437" s="227"/>
      <c r="RBS437" s="227"/>
      <c r="RBT437" s="227"/>
      <c r="RBU437" s="227"/>
      <c r="RBV437" s="227"/>
      <c r="RBW437" s="227"/>
      <c r="RBX437" s="227"/>
      <c r="RBY437" s="227"/>
      <c r="RBZ437" s="227"/>
      <c r="RCA437" s="227"/>
      <c r="RCB437" s="227"/>
      <c r="RCC437" s="227"/>
      <c r="RCD437" s="227"/>
      <c r="RCE437" s="227"/>
      <c r="RCF437" s="227"/>
      <c r="RCG437" s="227"/>
      <c r="RCH437" s="227"/>
      <c r="RCI437" s="227"/>
      <c r="RCJ437" s="227"/>
      <c r="RCK437" s="227"/>
      <c r="RCL437" s="227"/>
      <c r="RCM437" s="227"/>
      <c r="RCN437" s="227"/>
      <c r="RCO437" s="227"/>
      <c r="RCP437" s="227"/>
      <c r="RCQ437" s="227"/>
      <c r="RCR437" s="227"/>
      <c r="RCS437" s="227"/>
      <c r="RCT437" s="227"/>
      <c r="RCU437" s="227"/>
      <c r="RCV437" s="227"/>
      <c r="RCW437" s="227"/>
      <c r="RCX437" s="227"/>
      <c r="RCY437" s="227"/>
      <c r="RCZ437" s="227"/>
      <c r="RDA437" s="227"/>
      <c r="RDB437" s="227"/>
      <c r="RDC437" s="227"/>
      <c r="RDD437" s="227"/>
      <c r="RDE437" s="227"/>
      <c r="RDF437" s="227"/>
      <c r="RDG437" s="227"/>
      <c r="RDH437" s="227"/>
      <c r="RDI437" s="227"/>
      <c r="RDJ437" s="227"/>
      <c r="RDK437" s="227"/>
      <c r="RDL437" s="227"/>
      <c r="RDM437" s="227"/>
      <c r="RDN437" s="227"/>
      <c r="RDO437" s="227"/>
      <c r="RDP437" s="227"/>
      <c r="RDQ437" s="227"/>
      <c r="RDR437" s="227"/>
      <c r="RDS437" s="227"/>
      <c r="RDT437" s="227"/>
      <c r="RDU437" s="227"/>
      <c r="RDV437" s="227"/>
      <c r="RDW437" s="227"/>
      <c r="RDX437" s="227"/>
      <c r="RDY437" s="227"/>
      <c r="RDZ437" s="227"/>
      <c r="REA437" s="227"/>
      <c r="REB437" s="227"/>
      <c r="REC437" s="227"/>
      <c r="RED437" s="227"/>
      <c r="REE437" s="227"/>
      <c r="REF437" s="227"/>
      <c r="REG437" s="227"/>
      <c r="REH437" s="227"/>
      <c r="REI437" s="227"/>
      <c r="REJ437" s="227"/>
      <c r="REK437" s="227"/>
      <c r="REL437" s="227"/>
      <c r="REM437" s="227"/>
      <c r="REN437" s="227"/>
      <c r="REO437" s="227"/>
      <c r="REP437" s="227"/>
      <c r="REQ437" s="227"/>
      <c r="RER437" s="227"/>
      <c r="RES437" s="227"/>
      <c r="RET437" s="227"/>
      <c r="REU437" s="227"/>
      <c r="REV437" s="227"/>
      <c r="REW437" s="227"/>
      <c r="REX437" s="227"/>
      <c r="REY437" s="227"/>
      <c r="REZ437" s="227"/>
      <c r="RFA437" s="227"/>
      <c r="RFB437" s="227"/>
      <c r="RFC437" s="227"/>
      <c r="RFD437" s="227"/>
      <c r="RFE437" s="227"/>
      <c r="RFF437" s="227"/>
      <c r="RFG437" s="227"/>
      <c r="RFH437" s="227"/>
      <c r="RFI437" s="227"/>
      <c r="RFJ437" s="227"/>
      <c r="RFK437" s="227"/>
      <c r="RFL437" s="227"/>
      <c r="RFM437" s="227"/>
      <c r="RFN437" s="227"/>
      <c r="RFO437" s="227"/>
      <c r="RFP437" s="227"/>
      <c r="RFQ437" s="227"/>
      <c r="RFR437" s="227"/>
      <c r="RFS437" s="227"/>
      <c r="RFT437" s="227"/>
      <c r="RFU437" s="227"/>
      <c r="RFV437" s="227"/>
      <c r="RFW437" s="227"/>
      <c r="RFX437" s="227"/>
      <c r="RFY437" s="227"/>
      <c r="RFZ437" s="227"/>
      <c r="RGA437" s="227"/>
      <c r="RGB437" s="227"/>
      <c r="RGC437" s="227"/>
      <c r="RGD437" s="227"/>
      <c r="RGE437" s="227"/>
      <c r="RGF437" s="227"/>
      <c r="RGG437" s="227"/>
      <c r="RGH437" s="227"/>
      <c r="RGI437" s="227"/>
      <c r="RGJ437" s="227"/>
      <c r="RGK437" s="227"/>
      <c r="RGL437" s="227"/>
      <c r="RGM437" s="227"/>
      <c r="RGN437" s="227"/>
      <c r="RGO437" s="227"/>
      <c r="RGP437" s="227"/>
      <c r="RGQ437" s="227"/>
      <c r="RGR437" s="227"/>
      <c r="RGS437" s="227"/>
      <c r="RGT437" s="227"/>
      <c r="RGU437" s="227"/>
      <c r="RGV437" s="227"/>
      <c r="RGW437" s="227"/>
      <c r="RGX437" s="227"/>
      <c r="RGY437" s="227"/>
      <c r="RGZ437" s="227"/>
      <c r="RHA437" s="227"/>
      <c r="RHB437" s="227"/>
      <c r="RHC437" s="227"/>
      <c r="RHD437" s="227"/>
      <c r="RHE437" s="227"/>
      <c r="RHF437" s="227"/>
      <c r="RHG437" s="227"/>
      <c r="RHH437" s="227"/>
      <c r="RHI437" s="227"/>
      <c r="RHJ437" s="227"/>
      <c r="RHK437" s="227"/>
      <c r="RHL437" s="227"/>
      <c r="RHM437" s="227"/>
      <c r="RHN437" s="227"/>
      <c r="RHO437" s="227"/>
      <c r="RHP437" s="227"/>
      <c r="RHQ437" s="227"/>
      <c r="RHR437" s="227"/>
      <c r="RHS437" s="227"/>
      <c r="RHT437" s="227"/>
      <c r="RHU437" s="227"/>
      <c r="RHV437" s="227"/>
      <c r="RHW437" s="227"/>
      <c r="RHX437" s="227"/>
      <c r="RHY437" s="227"/>
      <c r="RHZ437" s="227"/>
      <c r="RIA437" s="227"/>
      <c r="RIB437" s="227"/>
      <c r="RIC437" s="227"/>
      <c r="RID437" s="227"/>
      <c r="RIE437" s="227"/>
      <c r="RIF437" s="227"/>
      <c r="RIG437" s="227"/>
      <c r="RIH437" s="227"/>
      <c r="RII437" s="227"/>
      <c r="RIJ437" s="227"/>
      <c r="RIK437" s="227"/>
      <c r="RIL437" s="227"/>
      <c r="RIM437" s="227"/>
      <c r="RIN437" s="227"/>
      <c r="RIO437" s="227"/>
      <c r="RIP437" s="227"/>
      <c r="RIQ437" s="227"/>
      <c r="RIR437" s="227"/>
      <c r="RIS437" s="227"/>
      <c r="RIT437" s="227"/>
      <c r="RIU437" s="227"/>
      <c r="RIV437" s="227"/>
      <c r="RIW437" s="227"/>
      <c r="RIX437" s="227"/>
      <c r="RIY437" s="227"/>
      <c r="RIZ437" s="227"/>
      <c r="RJA437" s="227"/>
      <c r="RJB437" s="227"/>
      <c r="RJC437" s="227"/>
      <c r="RJD437" s="227"/>
      <c r="RJE437" s="227"/>
      <c r="RJF437" s="227"/>
      <c r="RJG437" s="227"/>
      <c r="RJH437" s="227"/>
      <c r="RJI437" s="227"/>
      <c r="RJJ437" s="227"/>
      <c r="RJK437" s="227"/>
      <c r="RJL437" s="227"/>
      <c r="RJM437" s="227"/>
      <c r="RJN437" s="227"/>
      <c r="RJO437" s="227"/>
      <c r="RJP437" s="227"/>
      <c r="RJQ437" s="227"/>
      <c r="RJR437" s="227"/>
      <c r="RJS437" s="227"/>
      <c r="RJT437" s="227"/>
      <c r="RJU437" s="227"/>
      <c r="RJV437" s="227"/>
      <c r="RJW437" s="227"/>
      <c r="RJX437" s="227"/>
      <c r="RJY437" s="227"/>
      <c r="RJZ437" s="227"/>
      <c r="RKA437" s="227"/>
      <c r="RKB437" s="227"/>
      <c r="RKC437" s="227"/>
      <c r="RKD437" s="227"/>
      <c r="RKE437" s="227"/>
      <c r="RKF437" s="227"/>
      <c r="RKG437" s="227"/>
      <c r="RKH437" s="227"/>
      <c r="RKI437" s="227"/>
      <c r="RKJ437" s="227"/>
      <c r="RKK437" s="227"/>
      <c r="RKL437" s="227"/>
      <c r="RKM437" s="227"/>
      <c r="RKN437" s="227"/>
      <c r="RKO437" s="227"/>
      <c r="RKP437" s="227"/>
      <c r="RKQ437" s="227"/>
      <c r="RKR437" s="227"/>
      <c r="RKS437" s="227"/>
      <c r="RKT437" s="227"/>
      <c r="RKU437" s="227"/>
      <c r="RKV437" s="227"/>
      <c r="RKW437" s="227"/>
      <c r="RKX437" s="227"/>
      <c r="RKY437" s="227"/>
      <c r="RKZ437" s="227"/>
      <c r="RLA437" s="227"/>
      <c r="RLB437" s="227"/>
      <c r="RLC437" s="227"/>
      <c r="RLD437" s="227"/>
      <c r="RLE437" s="227"/>
      <c r="RLF437" s="227"/>
      <c r="RLG437" s="227"/>
      <c r="RLH437" s="227"/>
      <c r="RLI437" s="227"/>
      <c r="RLJ437" s="227"/>
      <c r="RLK437" s="227"/>
      <c r="RLL437" s="227"/>
      <c r="RLM437" s="227"/>
      <c r="RLN437" s="227"/>
      <c r="RLO437" s="227"/>
      <c r="RLP437" s="227"/>
      <c r="RLQ437" s="227"/>
      <c r="RLR437" s="227"/>
      <c r="RLS437" s="227"/>
      <c r="RLT437" s="227"/>
      <c r="RLU437" s="227"/>
      <c r="RLV437" s="227"/>
      <c r="RLW437" s="227"/>
      <c r="RLX437" s="227"/>
      <c r="RLY437" s="227"/>
      <c r="RLZ437" s="227"/>
      <c r="RMA437" s="227"/>
      <c r="RMB437" s="227"/>
      <c r="RMC437" s="227"/>
      <c r="RMD437" s="227"/>
      <c r="RME437" s="227"/>
      <c r="RMF437" s="227"/>
      <c r="RMG437" s="227"/>
      <c r="RMH437" s="227"/>
      <c r="RMI437" s="227"/>
      <c r="RMJ437" s="227"/>
      <c r="RMK437" s="227"/>
      <c r="RML437" s="227"/>
      <c r="RMM437" s="227"/>
      <c r="RMN437" s="227"/>
      <c r="RMO437" s="227"/>
      <c r="RMP437" s="227"/>
      <c r="RMQ437" s="227"/>
      <c r="RMR437" s="227"/>
      <c r="RMS437" s="227"/>
      <c r="RMT437" s="227"/>
      <c r="RMU437" s="227"/>
      <c r="RMV437" s="227"/>
      <c r="RMW437" s="227"/>
      <c r="RMX437" s="227"/>
      <c r="RMY437" s="227"/>
      <c r="RMZ437" s="227"/>
      <c r="RNA437" s="227"/>
      <c r="RNB437" s="227"/>
      <c r="RNC437" s="227"/>
      <c r="RND437" s="227"/>
      <c r="RNE437" s="227"/>
      <c r="RNF437" s="227"/>
      <c r="RNG437" s="227"/>
      <c r="RNH437" s="227"/>
      <c r="RNI437" s="227"/>
      <c r="RNJ437" s="227"/>
      <c r="RNK437" s="227"/>
      <c r="RNL437" s="227"/>
      <c r="RNM437" s="227"/>
      <c r="RNN437" s="227"/>
      <c r="RNO437" s="227"/>
      <c r="RNP437" s="227"/>
      <c r="RNQ437" s="227"/>
      <c r="RNR437" s="227"/>
      <c r="RNS437" s="227"/>
      <c r="RNT437" s="227"/>
      <c r="RNU437" s="227"/>
      <c r="RNV437" s="227"/>
      <c r="RNW437" s="227"/>
      <c r="RNX437" s="227"/>
      <c r="RNY437" s="227"/>
      <c r="RNZ437" s="227"/>
      <c r="ROA437" s="227"/>
      <c r="ROB437" s="227"/>
      <c r="ROC437" s="227"/>
      <c r="ROD437" s="227"/>
      <c r="ROE437" s="227"/>
      <c r="ROF437" s="227"/>
      <c r="ROG437" s="227"/>
      <c r="ROH437" s="227"/>
      <c r="ROI437" s="227"/>
      <c r="ROJ437" s="227"/>
      <c r="ROK437" s="227"/>
      <c r="ROL437" s="227"/>
      <c r="ROM437" s="227"/>
      <c r="RON437" s="227"/>
      <c r="ROO437" s="227"/>
      <c r="ROP437" s="227"/>
      <c r="ROQ437" s="227"/>
      <c r="ROR437" s="227"/>
      <c r="ROS437" s="227"/>
      <c r="ROT437" s="227"/>
      <c r="ROU437" s="227"/>
      <c r="ROV437" s="227"/>
      <c r="ROW437" s="227"/>
      <c r="ROX437" s="227"/>
      <c r="ROY437" s="227"/>
      <c r="ROZ437" s="227"/>
      <c r="RPA437" s="227"/>
      <c r="RPB437" s="227"/>
      <c r="RPC437" s="227"/>
      <c r="RPD437" s="227"/>
      <c r="RPE437" s="227"/>
      <c r="RPF437" s="227"/>
      <c r="RPG437" s="227"/>
      <c r="RPH437" s="227"/>
      <c r="RPI437" s="227"/>
      <c r="RPJ437" s="227"/>
      <c r="RPK437" s="227"/>
      <c r="RPL437" s="227"/>
      <c r="RPM437" s="227"/>
      <c r="RPN437" s="227"/>
      <c r="RPO437" s="227"/>
      <c r="RPP437" s="227"/>
      <c r="RPQ437" s="227"/>
      <c r="RPR437" s="227"/>
      <c r="RPS437" s="227"/>
      <c r="RPT437" s="227"/>
      <c r="RPU437" s="227"/>
      <c r="RPV437" s="227"/>
      <c r="RPW437" s="227"/>
      <c r="RPX437" s="227"/>
      <c r="RPY437" s="227"/>
      <c r="RPZ437" s="227"/>
      <c r="RQA437" s="227"/>
      <c r="RQB437" s="227"/>
      <c r="RQC437" s="227"/>
      <c r="RQD437" s="227"/>
      <c r="RQE437" s="227"/>
      <c r="RQF437" s="227"/>
      <c r="RQG437" s="227"/>
      <c r="RQH437" s="227"/>
      <c r="RQI437" s="227"/>
      <c r="RQJ437" s="227"/>
      <c r="RQK437" s="227"/>
      <c r="RQL437" s="227"/>
      <c r="RQM437" s="227"/>
      <c r="RQN437" s="227"/>
      <c r="RQO437" s="227"/>
      <c r="RQP437" s="227"/>
      <c r="RQQ437" s="227"/>
      <c r="RQR437" s="227"/>
      <c r="RQS437" s="227"/>
      <c r="RQT437" s="227"/>
      <c r="RQU437" s="227"/>
      <c r="RQV437" s="227"/>
      <c r="RQW437" s="227"/>
      <c r="RQX437" s="227"/>
      <c r="RQY437" s="227"/>
      <c r="RQZ437" s="227"/>
      <c r="RRA437" s="227"/>
      <c r="RRB437" s="227"/>
      <c r="RRC437" s="227"/>
      <c r="RRD437" s="227"/>
      <c r="RRE437" s="227"/>
      <c r="RRF437" s="227"/>
      <c r="RRG437" s="227"/>
      <c r="RRH437" s="227"/>
      <c r="RRI437" s="227"/>
      <c r="RRJ437" s="227"/>
      <c r="RRK437" s="227"/>
      <c r="RRL437" s="227"/>
      <c r="RRM437" s="227"/>
      <c r="RRN437" s="227"/>
      <c r="RRO437" s="227"/>
      <c r="RRP437" s="227"/>
      <c r="RRQ437" s="227"/>
      <c r="RRR437" s="227"/>
      <c r="RRS437" s="227"/>
      <c r="RRT437" s="227"/>
      <c r="RRU437" s="227"/>
      <c r="RRV437" s="227"/>
      <c r="RRW437" s="227"/>
      <c r="RRX437" s="227"/>
      <c r="RRY437" s="227"/>
      <c r="RRZ437" s="227"/>
      <c r="RSA437" s="227"/>
      <c r="RSB437" s="227"/>
      <c r="RSC437" s="227"/>
      <c r="RSD437" s="227"/>
      <c r="RSE437" s="227"/>
      <c r="RSF437" s="227"/>
      <c r="RSG437" s="227"/>
      <c r="RSH437" s="227"/>
      <c r="RSI437" s="227"/>
      <c r="RSJ437" s="227"/>
      <c r="RSK437" s="227"/>
      <c r="RSL437" s="227"/>
      <c r="RSM437" s="227"/>
      <c r="RSN437" s="227"/>
      <c r="RSO437" s="227"/>
      <c r="RSP437" s="227"/>
      <c r="RSQ437" s="227"/>
      <c r="RSR437" s="227"/>
      <c r="RSS437" s="227"/>
      <c r="RST437" s="227"/>
      <c r="RSU437" s="227"/>
      <c r="RSV437" s="227"/>
      <c r="RSW437" s="227"/>
      <c r="RSX437" s="227"/>
      <c r="RSY437" s="227"/>
      <c r="RSZ437" s="227"/>
      <c r="RTA437" s="227"/>
      <c r="RTB437" s="227"/>
      <c r="RTC437" s="227"/>
      <c r="RTD437" s="227"/>
      <c r="RTE437" s="227"/>
      <c r="RTF437" s="227"/>
      <c r="RTG437" s="227"/>
      <c r="RTH437" s="227"/>
      <c r="RTI437" s="227"/>
      <c r="RTJ437" s="227"/>
      <c r="RTK437" s="227"/>
      <c r="RTL437" s="227"/>
      <c r="RTM437" s="227"/>
      <c r="RTN437" s="227"/>
      <c r="RTO437" s="227"/>
      <c r="RTP437" s="227"/>
      <c r="RTQ437" s="227"/>
      <c r="RTR437" s="227"/>
      <c r="RTS437" s="227"/>
      <c r="RTT437" s="227"/>
      <c r="RTU437" s="227"/>
      <c r="RTV437" s="227"/>
      <c r="RTW437" s="227"/>
      <c r="RTX437" s="227"/>
      <c r="RTY437" s="227"/>
      <c r="RTZ437" s="227"/>
      <c r="RUA437" s="227"/>
      <c r="RUB437" s="227"/>
      <c r="RUC437" s="227"/>
      <c r="RUD437" s="227"/>
      <c r="RUE437" s="227"/>
      <c r="RUF437" s="227"/>
      <c r="RUG437" s="227"/>
      <c r="RUH437" s="227"/>
      <c r="RUI437" s="227"/>
      <c r="RUJ437" s="227"/>
      <c r="RUK437" s="227"/>
      <c r="RUL437" s="227"/>
      <c r="RUM437" s="227"/>
      <c r="RUN437" s="227"/>
      <c r="RUO437" s="227"/>
      <c r="RUP437" s="227"/>
      <c r="RUQ437" s="227"/>
      <c r="RUR437" s="227"/>
      <c r="RUS437" s="227"/>
      <c r="RUT437" s="227"/>
      <c r="RUU437" s="227"/>
      <c r="RUV437" s="227"/>
      <c r="RUW437" s="227"/>
      <c r="RUX437" s="227"/>
      <c r="RUY437" s="227"/>
      <c r="RUZ437" s="227"/>
      <c r="RVA437" s="227"/>
      <c r="RVB437" s="227"/>
      <c r="RVC437" s="227"/>
      <c r="RVD437" s="227"/>
      <c r="RVE437" s="227"/>
      <c r="RVF437" s="227"/>
      <c r="RVG437" s="227"/>
      <c r="RVH437" s="227"/>
      <c r="RVI437" s="227"/>
      <c r="RVJ437" s="227"/>
      <c r="RVK437" s="227"/>
      <c r="RVL437" s="227"/>
      <c r="RVM437" s="227"/>
      <c r="RVN437" s="227"/>
      <c r="RVO437" s="227"/>
      <c r="RVP437" s="227"/>
      <c r="RVQ437" s="227"/>
      <c r="RVR437" s="227"/>
      <c r="RVS437" s="227"/>
      <c r="RVT437" s="227"/>
      <c r="RVU437" s="227"/>
      <c r="RVV437" s="227"/>
      <c r="RVW437" s="227"/>
      <c r="RVX437" s="227"/>
      <c r="RVY437" s="227"/>
      <c r="RVZ437" s="227"/>
      <c r="RWA437" s="227"/>
      <c r="RWB437" s="227"/>
      <c r="RWC437" s="227"/>
      <c r="RWD437" s="227"/>
      <c r="RWE437" s="227"/>
      <c r="RWF437" s="227"/>
      <c r="RWG437" s="227"/>
      <c r="RWH437" s="227"/>
      <c r="RWI437" s="227"/>
      <c r="RWJ437" s="227"/>
      <c r="RWK437" s="227"/>
      <c r="RWL437" s="227"/>
      <c r="RWM437" s="227"/>
      <c r="RWN437" s="227"/>
      <c r="RWO437" s="227"/>
      <c r="RWP437" s="227"/>
      <c r="RWQ437" s="227"/>
      <c r="RWR437" s="227"/>
      <c r="RWS437" s="227"/>
      <c r="RWT437" s="227"/>
      <c r="RWU437" s="227"/>
      <c r="RWV437" s="227"/>
      <c r="RWW437" s="227"/>
      <c r="RWX437" s="227"/>
      <c r="RWY437" s="227"/>
      <c r="RWZ437" s="227"/>
      <c r="RXA437" s="227"/>
      <c r="RXB437" s="227"/>
      <c r="RXC437" s="227"/>
      <c r="RXD437" s="227"/>
      <c r="RXE437" s="227"/>
      <c r="RXF437" s="227"/>
      <c r="RXG437" s="227"/>
      <c r="RXH437" s="227"/>
      <c r="RXI437" s="227"/>
      <c r="RXJ437" s="227"/>
      <c r="RXK437" s="227"/>
      <c r="RXL437" s="227"/>
      <c r="RXM437" s="227"/>
      <c r="RXN437" s="227"/>
      <c r="RXO437" s="227"/>
      <c r="RXP437" s="227"/>
      <c r="RXQ437" s="227"/>
      <c r="RXR437" s="227"/>
      <c r="RXS437" s="227"/>
      <c r="RXT437" s="227"/>
      <c r="RXU437" s="227"/>
      <c r="RXV437" s="227"/>
      <c r="RXW437" s="227"/>
      <c r="RXX437" s="227"/>
      <c r="RXY437" s="227"/>
      <c r="RXZ437" s="227"/>
      <c r="RYA437" s="227"/>
      <c r="RYB437" s="227"/>
      <c r="RYC437" s="227"/>
      <c r="RYD437" s="227"/>
      <c r="RYE437" s="227"/>
      <c r="RYF437" s="227"/>
      <c r="RYG437" s="227"/>
      <c r="RYH437" s="227"/>
      <c r="RYI437" s="227"/>
      <c r="RYJ437" s="227"/>
      <c r="RYK437" s="227"/>
      <c r="RYL437" s="227"/>
      <c r="RYM437" s="227"/>
      <c r="RYN437" s="227"/>
      <c r="RYO437" s="227"/>
      <c r="RYP437" s="227"/>
      <c r="RYQ437" s="227"/>
      <c r="RYR437" s="227"/>
      <c r="RYS437" s="227"/>
      <c r="RYT437" s="227"/>
      <c r="RYU437" s="227"/>
      <c r="RYV437" s="227"/>
      <c r="RYW437" s="227"/>
      <c r="RYX437" s="227"/>
      <c r="RYY437" s="227"/>
      <c r="RYZ437" s="227"/>
      <c r="RZA437" s="227"/>
      <c r="RZB437" s="227"/>
      <c r="RZC437" s="227"/>
      <c r="RZD437" s="227"/>
      <c r="RZE437" s="227"/>
      <c r="RZF437" s="227"/>
      <c r="RZG437" s="227"/>
      <c r="RZH437" s="227"/>
      <c r="RZI437" s="227"/>
      <c r="RZJ437" s="227"/>
      <c r="RZK437" s="227"/>
      <c r="RZL437" s="227"/>
      <c r="RZM437" s="227"/>
      <c r="RZN437" s="227"/>
      <c r="RZO437" s="227"/>
      <c r="RZP437" s="227"/>
      <c r="RZQ437" s="227"/>
      <c r="RZR437" s="227"/>
      <c r="RZS437" s="227"/>
      <c r="RZT437" s="227"/>
      <c r="RZU437" s="227"/>
      <c r="RZV437" s="227"/>
      <c r="RZW437" s="227"/>
      <c r="RZX437" s="227"/>
      <c r="RZY437" s="227"/>
      <c r="RZZ437" s="227"/>
      <c r="SAA437" s="227"/>
      <c r="SAB437" s="227"/>
      <c r="SAC437" s="227"/>
      <c r="SAD437" s="227"/>
      <c r="SAE437" s="227"/>
      <c r="SAF437" s="227"/>
      <c r="SAG437" s="227"/>
      <c r="SAH437" s="227"/>
      <c r="SAI437" s="227"/>
      <c r="SAJ437" s="227"/>
      <c r="SAK437" s="227"/>
      <c r="SAL437" s="227"/>
      <c r="SAM437" s="227"/>
      <c r="SAN437" s="227"/>
      <c r="SAO437" s="227"/>
      <c r="SAP437" s="227"/>
      <c r="SAQ437" s="227"/>
      <c r="SAR437" s="227"/>
      <c r="SAS437" s="227"/>
      <c r="SAT437" s="227"/>
      <c r="SAU437" s="227"/>
      <c r="SAV437" s="227"/>
      <c r="SAW437" s="227"/>
      <c r="SAX437" s="227"/>
      <c r="SAY437" s="227"/>
      <c r="SAZ437" s="227"/>
      <c r="SBA437" s="227"/>
      <c r="SBB437" s="227"/>
      <c r="SBC437" s="227"/>
      <c r="SBD437" s="227"/>
      <c r="SBE437" s="227"/>
      <c r="SBF437" s="227"/>
      <c r="SBG437" s="227"/>
      <c r="SBH437" s="227"/>
      <c r="SBI437" s="227"/>
      <c r="SBJ437" s="227"/>
      <c r="SBK437" s="227"/>
      <c r="SBL437" s="227"/>
      <c r="SBM437" s="227"/>
      <c r="SBN437" s="227"/>
      <c r="SBO437" s="227"/>
      <c r="SBP437" s="227"/>
      <c r="SBQ437" s="227"/>
      <c r="SBR437" s="227"/>
      <c r="SBS437" s="227"/>
      <c r="SBT437" s="227"/>
      <c r="SBU437" s="227"/>
      <c r="SBV437" s="227"/>
      <c r="SBW437" s="227"/>
      <c r="SBX437" s="227"/>
      <c r="SBY437" s="227"/>
      <c r="SBZ437" s="227"/>
      <c r="SCA437" s="227"/>
      <c r="SCB437" s="227"/>
      <c r="SCC437" s="227"/>
      <c r="SCD437" s="227"/>
      <c r="SCE437" s="227"/>
      <c r="SCF437" s="227"/>
      <c r="SCG437" s="227"/>
      <c r="SCH437" s="227"/>
      <c r="SCI437" s="227"/>
      <c r="SCJ437" s="227"/>
      <c r="SCK437" s="227"/>
      <c r="SCL437" s="227"/>
      <c r="SCM437" s="227"/>
      <c r="SCN437" s="227"/>
      <c r="SCO437" s="227"/>
      <c r="SCP437" s="227"/>
      <c r="SCQ437" s="227"/>
      <c r="SCR437" s="227"/>
      <c r="SCS437" s="227"/>
      <c r="SCT437" s="227"/>
      <c r="SCU437" s="227"/>
      <c r="SCV437" s="227"/>
      <c r="SCW437" s="227"/>
      <c r="SCX437" s="227"/>
      <c r="SCY437" s="227"/>
      <c r="SCZ437" s="227"/>
      <c r="SDA437" s="227"/>
      <c r="SDB437" s="227"/>
      <c r="SDC437" s="227"/>
      <c r="SDD437" s="227"/>
      <c r="SDE437" s="227"/>
      <c r="SDF437" s="227"/>
      <c r="SDG437" s="227"/>
      <c r="SDH437" s="227"/>
      <c r="SDI437" s="227"/>
      <c r="SDJ437" s="227"/>
      <c r="SDK437" s="227"/>
      <c r="SDL437" s="227"/>
      <c r="SDM437" s="227"/>
      <c r="SDN437" s="227"/>
      <c r="SDO437" s="227"/>
      <c r="SDP437" s="227"/>
      <c r="SDQ437" s="227"/>
      <c r="SDR437" s="227"/>
      <c r="SDS437" s="227"/>
      <c r="SDT437" s="227"/>
      <c r="SDU437" s="227"/>
      <c r="SDV437" s="227"/>
      <c r="SDW437" s="227"/>
      <c r="SDX437" s="227"/>
      <c r="SDY437" s="227"/>
      <c r="SDZ437" s="227"/>
      <c r="SEA437" s="227"/>
      <c r="SEB437" s="227"/>
      <c r="SEC437" s="227"/>
      <c r="SED437" s="227"/>
      <c r="SEE437" s="227"/>
      <c r="SEF437" s="227"/>
      <c r="SEG437" s="227"/>
      <c r="SEH437" s="227"/>
      <c r="SEI437" s="227"/>
      <c r="SEJ437" s="227"/>
      <c r="SEK437" s="227"/>
      <c r="SEL437" s="227"/>
      <c r="SEM437" s="227"/>
      <c r="SEN437" s="227"/>
      <c r="SEO437" s="227"/>
      <c r="SEP437" s="227"/>
      <c r="SEQ437" s="227"/>
      <c r="SER437" s="227"/>
      <c r="SES437" s="227"/>
      <c r="SET437" s="227"/>
      <c r="SEU437" s="227"/>
      <c r="SEV437" s="227"/>
      <c r="SEW437" s="227"/>
      <c r="SEX437" s="227"/>
      <c r="SEY437" s="227"/>
      <c r="SEZ437" s="227"/>
      <c r="SFA437" s="227"/>
      <c r="SFB437" s="227"/>
      <c r="SFC437" s="227"/>
      <c r="SFD437" s="227"/>
      <c r="SFE437" s="227"/>
      <c r="SFF437" s="227"/>
      <c r="SFG437" s="227"/>
      <c r="SFH437" s="227"/>
      <c r="SFI437" s="227"/>
      <c r="SFJ437" s="227"/>
      <c r="SFK437" s="227"/>
      <c r="SFL437" s="227"/>
      <c r="SFM437" s="227"/>
      <c r="SFN437" s="227"/>
      <c r="SFO437" s="227"/>
      <c r="SFP437" s="227"/>
      <c r="SFQ437" s="227"/>
      <c r="SFR437" s="227"/>
      <c r="SFS437" s="227"/>
      <c r="SFT437" s="227"/>
      <c r="SFU437" s="227"/>
      <c r="SFV437" s="227"/>
      <c r="SFW437" s="227"/>
      <c r="SFX437" s="227"/>
      <c r="SFY437" s="227"/>
      <c r="SFZ437" s="227"/>
      <c r="SGA437" s="227"/>
      <c r="SGB437" s="227"/>
      <c r="SGC437" s="227"/>
      <c r="SGD437" s="227"/>
      <c r="SGE437" s="227"/>
      <c r="SGF437" s="227"/>
      <c r="SGG437" s="227"/>
      <c r="SGH437" s="227"/>
      <c r="SGI437" s="227"/>
      <c r="SGJ437" s="227"/>
      <c r="SGK437" s="227"/>
      <c r="SGL437" s="227"/>
      <c r="SGM437" s="227"/>
      <c r="SGN437" s="227"/>
      <c r="SGO437" s="227"/>
      <c r="SGP437" s="227"/>
      <c r="SGQ437" s="227"/>
      <c r="SGR437" s="227"/>
      <c r="SGS437" s="227"/>
      <c r="SGT437" s="227"/>
      <c r="SGU437" s="227"/>
      <c r="SGV437" s="227"/>
      <c r="SGW437" s="227"/>
      <c r="SGX437" s="227"/>
      <c r="SGY437" s="227"/>
      <c r="SGZ437" s="227"/>
      <c r="SHA437" s="227"/>
      <c r="SHB437" s="227"/>
      <c r="SHC437" s="227"/>
      <c r="SHD437" s="227"/>
      <c r="SHE437" s="227"/>
      <c r="SHF437" s="227"/>
      <c r="SHG437" s="227"/>
      <c r="SHH437" s="227"/>
      <c r="SHI437" s="227"/>
      <c r="SHJ437" s="227"/>
      <c r="SHK437" s="227"/>
      <c r="SHL437" s="227"/>
      <c r="SHM437" s="227"/>
      <c r="SHN437" s="227"/>
      <c r="SHO437" s="227"/>
      <c r="SHP437" s="227"/>
      <c r="SHQ437" s="227"/>
      <c r="SHR437" s="227"/>
      <c r="SHS437" s="227"/>
      <c r="SHT437" s="227"/>
      <c r="SHU437" s="227"/>
      <c r="SHV437" s="227"/>
      <c r="SHW437" s="227"/>
      <c r="SHX437" s="227"/>
      <c r="SHY437" s="227"/>
      <c r="SHZ437" s="227"/>
      <c r="SIA437" s="227"/>
      <c r="SIB437" s="227"/>
      <c r="SIC437" s="227"/>
      <c r="SID437" s="227"/>
      <c r="SIE437" s="227"/>
      <c r="SIF437" s="227"/>
      <c r="SIG437" s="227"/>
      <c r="SIH437" s="227"/>
      <c r="SII437" s="227"/>
      <c r="SIJ437" s="227"/>
      <c r="SIK437" s="227"/>
      <c r="SIL437" s="227"/>
      <c r="SIM437" s="227"/>
      <c r="SIN437" s="227"/>
      <c r="SIO437" s="227"/>
      <c r="SIP437" s="227"/>
      <c r="SIQ437" s="227"/>
      <c r="SIR437" s="227"/>
      <c r="SIS437" s="227"/>
      <c r="SIT437" s="227"/>
      <c r="SIU437" s="227"/>
      <c r="SIV437" s="227"/>
      <c r="SIW437" s="227"/>
      <c r="SIX437" s="227"/>
      <c r="SIY437" s="227"/>
      <c r="SIZ437" s="227"/>
      <c r="SJA437" s="227"/>
      <c r="SJB437" s="227"/>
      <c r="SJC437" s="227"/>
      <c r="SJD437" s="227"/>
      <c r="SJE437" s="227"/>
      <c r="SJF437" s="227"/>
      <c r="SJG437" s="227"/>
      <c r="SJH437" s="227"/>
      <c r="SJI437" s="227"/>
      <c r="SJJ437" s="227"/>
      <c r="SJK437" s="227"/>
      <c r="SJL437" s="227"/>
      <c r="SJM437" s="227"/>
      <c r="SJN437" s="227"/>
      <c r="SJO437" s="227"/>
      <c r="SJP437" s="227"/>
      <c r="SJQ437" s="227"/>
      <c r="SJR437" s="227"/>
      <c r="SJS437" s="227"/>
      <c r="SJT437" s="227"/>
      <c r="SJU437" s="227"/>
      <c r="SJV437" s="227"/>
      <c r="SJW437" s="227"/>
      <c r="SJX437" s="227"/>
      <c r="SJY437" s="227"/>
      <c r="SJZ437" s="227"/>
      <c r="SKA437" s="227"/>
      <c r="SKB437" s="227"/>
      <c r="SKC437" s="227"/>
      <c r="SKD437" s="227"/>
      <c r="SKE437" s="227"/>
      <c r="SKF437" s="227"/>
      <c r="SKG437" s="227"/>
      <c r="SKH437" s="227"/>
      <c r="SKI437" s="227"/>
      <c r="SKJ437" s="227"/>
      <c r="SKK437" s="227"/>
      <c r="SKL437" s="227"/>
      <c r="SKM437" s="227"/>
      <c r="SKN437" s="227"/>
      <c r="SKO437" s="227"/>
      <c r="SKP437" s="227"/>
      <c r="SKQ437" s="227"/>
      <c r="SKR437" s="227"/>
      <c r="SKS437" s="227"/>
      <c r="SKT437" s="227"/>
      <c r="SKU437" s="227"/>
      <c r="SKV437" s="227"/>
      <c r="SKW437" s="227"/>
      <c r="SKX437" s="227"/>
      <c r="SKY437" s="227"/>
      <c r="SKZ437" s="227"/>
      <c r="SLA437" s="227"/>
      <c r="SLB437" s="227"/>
      <c r="SLC437" s="227"/>
      <c r="SLD437" s="227"/>
      <c r="SLE437" s="227"/>
      <c r="SLF437" s="227"/>
      <c r="SLG437" s="227"/>
      <c r="SLH437" s="227"/>
      <c r="SLI437" s="227"/>
      <c r="SLJ437" s="227"/>
      <c r="SLK437" s="227"/>
      <c r="SLL437" s="227"/>
      <c r="SLM437" s="227"/>
      <c r="SLN437" s="227"/>
      <c r="SLO437" s="227"/>
      <c r="SLP437" s="227"/>
      <c r="SLQ437" s="227"/>
      <c r="SLR437" s="227"/>
      <c r="SLS437" s="227"/>
      <c r="SLT437" s="227"/>
      <c r="SLU437" s="227"/>
      <c r="SLV437" s="227"/>
      <c r="SLW437" s="227"/>
      <c r="SLX437" s="227"/>
      <c r="SLY437" s="227"/>
      <c r="SLZ437" s="227"/>
      <c r="SMA437" s="227"/>
      <c r="SMB437" s="227"/>
      <c r="SMC437" s="227"/>
      <c r="SMD437" s="227"/>
      <c r="SME437" s="227"/>
      <c r="SMF437" s="227"/>
      <c r="SMG437" s="227"/>
      <c r="SMH437" s="227"/>
      <c r="SMI437" s="227"/>
      <c r="SMJ437" s="227"/>
      <c r="SMK437" s="227"/>
      <c r="SML437" s="227"/>
      <c r="SMM437" s="227"/>
      <c r="SMN437" s="227"/>
      <c r="SMO437" s="227"/>
      <c r="SMP437" s="227"/>
      <c r="SMQ437" s="227"/>
      <c r="SMR437" s="227"/>
      <c r="SMS437" s="227"/>
      <c r="SMT437" s="227"/>
      <c r="SMU437" s="227"/>
      <c r="SMV437" s="227"/>
      <c r="SMW437" s="227"/>
      <c r="SMX437" s="227"/>
      <c r="SMY437" s="227"/>
      <c r="SMZ437" s="227"/>
      <c r="SNA437" s="227"/>
      <c r="SNB437" s="227"/>
      <c r="SNC437" s="227"/>
      <c r="SND437" s="227"/>
      <c r="SNE437" s="227"/>
      <c r="SNF437" s="227"/>
      <c r="SNG437" s="227"/>
      <c r="SNH437" s="227"/>
      <c r="SNI437" s="227"/>
      <c r="SNJ437" s="227"/>
      <c r="SNK437" s="227"/>
      <c r="SNL437" s="227"/>
      <c r="SNM437" s="227"/>
      <c r="SNN437" s="227"/>
      <c r="SNO437" s="227"/>
      <c r="SNP437" s="227"/>
      <c r="SNQ437" s="227"/>
      <c r="SNR437" s="227"/>
      <c r="SNS437" s="227"/>
      <c r="SNT437" s="227"/>
      <c r="SNU437" s="227"/>
      <c r="SNV437" s="227"/>
      <c r="SNW437" s="227"/>
      <c r="SNX437" s="227"/>
      <c r="SNY437" s="227"/>
      <c r="SNZ437" s="227"/>
      <c r="SOA437" s="227"/>
      <c r="SOB437" s="227"/>
      <c r="SOC437" s="227"/>
      <c r="SOD437" s="227"/>
      <c r="SOE437" s="227"/>
      <c r="SOF437" s="227"/>
      <c r="SOG437" s="227"/>
      <c r="SOH437" s="227"/>
      <c r="SOI437" s="227"/>
      <c r="SOJ437" s="227"/>
      <c r="SOK437" s="227"/>
      <c r="SOL437" s="227"/>
      <c r="SOM437" s="227"/>
      <c r="SON437" s="227"/>
      <c r="SOO437" s="227"/>
      <c r="SOP437" s="227"/>
      <c r="SOQ437" s="227"/>
      <c r="SOR437" s="227"/>
      <c r="SOS437" s="227"/>
      <c r="SOT437" s="227"/>
      <c r="SOU437" s="227"/>
      <c r="SOV437" s="227"/>
      <c r="SOW437" s="227"/>
      <c r="SOX437" s="227"/>
      <c r="SOY437" s="227"/>
      <c r="SOZ437" s="227"/>
      <c r="SPA437" s="227"/>
      <c r="SPB437" s="227"/>
      <c r="SPC437" s="227"/>
      <c r="SPD437" s="227"/>
      <c r="SPE437" s="227"/>
      <c r="SPF437" s="227"/>
      <c r="SPG437" s="227"/>
      <c r="SPH437" s="227"/>
      <c r="SPI437" s="227"/>
      <c r="SPJ437" s="227"/>
      <c r="SPK437" s="227"/>
      <c r="SPL437" s="227"/>
      <c r="SPM437" s="227"/>
      <c r="SPN437" s="227"/>
      <c r="SPO437" s="227"/>
      <c r="SPP437" s="227"/>
      <c r="SPQ437" s="227"/>
      <c r="SPR437" s="227"/>
      <c r="SPS437" s="227"/>
      <c r="SPT437" s="227"/>
      <c r="SPU437" s="227"/>
      <c r="SPV437" s="227"/>
      <c r="SPW437" s="227"/>
      <c r="SPX437" s="227"/>
      <c r="SPY437" s="227"/>
      <c r="SPZ437" s="227"/>
      <c r="SQA437" s="227"/>
      <c r="SQB437" s="227"/>
      <c r="SQC437" s="227"/>
      <c r="SQD437" s="227"/>
      <c r="SQE437" s="227"/>
      <c r="SQF437" s="227"/>
      <c r="SQG437" s="227"/>
      <c r="SQH437" s="227"/>
      <c r="SQI437" s="227"/>
      <c r="SQJ437" s="227"/>
      <c r="SQK437" s="227"/>
      <c r="SQL437" s="227"/>
      <c r="SQM437" s="227"/>
      <c r="SQN437" s="227"/>
      <c r="SQO437" s="227"/>
      <c r="SQP437" s="227"/>
      <c r="SQQ437" s="227"/>
      <c r="SQR437" s="227"/>
      <c r="SQS437" s="227"/>
      <c r="SQT437" s="227"/>
      <c r="SQU437" s="227"/>
      <c r="SQV437" s="227"/>
      <c r="SQW437" s="227"/>
      <c r="SQX437" s="227"/>
      <c r="SQY437" s="227"/>
      <c r="SQZ437" s="227"/>
      <c r="SRA437" s="227"/>
      <c r="SRB437" s="227"/>
      <c r="SRC437" s="227"/>
      <c r="SRD437" s="227"/>
      <c r="SRE437" s="227"/>
      <c r="SRF437" s="227"/>
      <c r="SRG437" s="227"/>
      <c r="SRH437" s="227"/>
      <c r="SRI437" s="227"/>
      <c r="SRJ437" s="227"/>
      <c r="SRK437" s="227"/>
      <c r="SRL437" s="227"/>
      <c r="SRM437" s="227"/>
      <c r="SRN437" s="227"/>
      <c r="SRO437" s="227"/>
      <c r="SRP437" s="227"/>
      <c r="SRQ437" s="227"/>
      <c r="SRR437" s="227"/>
      <c r="SRS437" s="227"/>
      <c r="SRT437" s="227"/>
      <c r="SRU437" s="227"/>
      <c r="SRV437" s="227"/>
      <c r="SRW437" s="227"/>
      <c r="SRX437" s="227"/>
      <c r="SRY437" s="227"/>
      <c r="SRZ437" s="227"/>
      <c r="SSA437" s="227"/>
      <c r="SSB437" s="227"/>
      <c r="SSC437" s="227"/>
      <c r="SSD437" s="227"/>
      <c r="SSE437" s="227"/>
      <c r="SSF437" s="227"/>
      <c r="SSG437" s="227"/>
      <c r="SSH437" s="227"/>
      <c r="SSI437" s="227"/>
      <c r="SSJ437" s="227"/>
      <c r="SSK437" s="227"/>
      <c r="SSL437" s="227"/>
      <c r="SSM437" s="227"/>
      <c r="SSN437" s="227"/>
      <c r="SSO437" s="227"/>
      <c r="SSP437" s="227"/>
      <c r="SSQ437" s="227"/>
      <c r="SSR437" s="227"/>
      <c r="SSS437" s="227"/>
      <c r="SST437" s="227"/>
      <c r="SSU437" s="227"/>
      <c r="SSV437" s="227"/>
      <c r="SSW437" s="227"/>
      <c r="SSX437" s="227"/>
      <c r="SSY437" s="227"/>
      <c r="SSZ437" s="227"/>
      <c r="STA437" s="227"/>
      <c r="STB437" s="227"/>
      <c r="STC437" s="227"/>
      <c r="STD437" s="227"/>
      <c r="STE437" s="227"/>
      <c r="STF437" s="227"/>
      <c r="STG437" s="227"/>
      <c r="STH437" s="227"/>
      <c r="STI437" s="227"/>
      <c r="STJ437" s="227"/>
      <c r="STK437" s="227"/>
      <c r="STL437" s="227"/>
      <c r="STM437" s="227"/>
      <c r="STN437" s="227"/>
      <c r="STO437" s="227"/>
      <c r="STP437" s="227"/>
      <c r="STQ437" s="227"/>
      <c r="STR437" s="227"/>
      <c r="STS437" s="227"/>
      <c r="STT437" s="227"/>
      <c r="STU437" s="227"/>
      <c r="STV437" s="227"/>
      <c r="STW437" s="227"/>
      <c r="STX437" s="227"/>
      <c r="STY437" s="227"/>
      <c r="STZ437" s="227"/>
      <c r="SUA437" s="227"/>
      <c r="SUB437" s="227"/>
      <c r="SUC437" s="227"/>
      <c r="SUD437" s="227"/>
      <c r="SUE437" s="227"/>
      <c r="SUF437" s="227"/>
      <c r="SUG437" s="227"/>
      <c r="SUH437" s="227"/>
      <c r="SUI437" s="227"/>
      <c r="SUJ437" s="227"/>
      <c r="SUK437" s="227"/>
      <c r="SUL437" s="227"/>
      <c r="SUM437" s="227"/>
      <c r="SUN437" s="227"/>
      <c r="SUO437" s="227"/>
      <c r="SUP437" s="227"/>
      <c r="SUQ437" s="227"/>
      <c r="SUR437" s="227"/>
      <c r="SUS437" s="227"/>
      <c r="SUT437" s="227"/>
      <c r="SUU437" s="227"/>
      <c r="SUV437" s="227"/>
      <c r="SUW437" s="227"/>
      <c r="SUX437" s="227"/>
      <c r="SUY437" s="227"/>
      <c r="SUZ437" s="227"/>
      <c r="SVA437" s="227"/>
      <c r="SVB437" s="227"/>
      <c r="SVC437" s="227"/>
      <c r="SVD437" s="227"/>
      <c r="SVE437" s="227"/>
      <c r="SVF437" s="227"/>
      <c r="SVG437" s="227"/>
      <c r="SVH437" s="227"/>
      <c r="SVI437" s="227"/>
      <c r="SVJ437" s="227"/>
      <c r="SVK437" s="227"/>
      <c r="SVL437" s="227"/>
      <c r="SVM437" s="227"/>
      <c r="SVN437" s="227"/>
      <c r="SVO437" s="227"/>
      <c r="SVP437" s="227"/>
      <c r="SVQ437" s="227"/>
      <c r="SVR437" s="227"/>
      <c r="SVS437" s="227"/>
      <c r="SVT437" s="227"/>
      <c r="SVU437" s="227"/>
      <c r="SVV437" s="227"/>
      <c r="SVW437" s="227"/>
      <c r="SVX437" s="227"/>
      <c r="SVY437" s="227"/>
      <c r="SVZ437" s="227"/>
      <c r="SWA437" s="227"/>
      <c r="SWB437" s="227"/>
      <c r="SWC437" s="227"/>
      <c r="SWD437" s="227"/>
      <c r="SWE437" s="227"/>
      <c r="SWF437" s="227"/>
      <c r="SWG437" s="227"/>
      <c r="SWH437" s="227"/>
      <c r="SWI437" s="227"/>
      <c r="SWJ437" s="227"/>
      <c r="SWK437" s="227"/>
      <c r="SWL437" s="227"/>
      <c r="SWM437" s="227"/>
      <c r="SWN437" s="227"/>
      <c r="SWO437" s="227"/>
      <c r="SWP437" s="227"/>
      <c r="SWQ437" s="227"/>
      <c r="SWR437" s="227"/>
      <c r="SWS437" s="227"/>
      <c r="SWT437" s="227"/>
      <c r="SWU437" s="227"/>
      <c r="SWV437" s="227"/>
      <c r="SWW437" s="227"/>
      <c r="SWX437" s="227"/>
      <c r="SWY437" s="227"/>
      <c r="SWZ437" s="227"/>
      <c r="SXA437" s="227"/>
      <c r="SXB437" s="227"/>
      <c r="SXC437" s="227"/>
      <c r="SXD437" s="227"/>
      <c r="SXE437" s="227"/>
      <c r="SXF437" s="227"/>
      <c r="SXG437" s="227"/>
      <c r="SXH437" s="227"/>
      <c r="SXI437" s="227"/>
      <c r="SXJ437" s="227"/>
      <c r="SXK437" s="227"/>
      <c r="SXL437" s="227"/>
      <c r="SXM437" s="227"/>
      <c r="SXN437" s="227"/>
      <c r="SXO437" s="227"/>
      <c r="SXP437" s="227"/>
      <c r="SXQ437" s="227"/>
      <c r="SXR437" s="227"/>
      <c r="SXS437" s="227"/>
      <c r="SXT437" s="227"/>
      <c r="SXU437" s="227"/>
      <c r="SXV437" s="227"/>
      <c r="SXW437" s="227"/>
      <c r="SXX437" s="227"/>
      <c r="SXY437" s="227"/>
      <c r="SXZ437" s="227"/>
      <c r="SYA437" s="227"/>
      <c r="SYB437" s="227"/>
      <c r="SYC437" s="227"/>
      <c r="SYD437" s="227"/>
      <c r="SYE437" s="227"/>
      <c r="SYF437" s="227"/>
      <c r="SYG437" s="227"/>
      <c r="SYH437" s="227"/>
      <c r="SYI437" s="227"/>
      <c r="SYJ437" s="227"/>
      <c r="SYK437" s="227"/>
      <c r="SYL437" s="227"/>
      <c r="SYM437" s="227"/>
      <c r="SYN437" s="227"/>
      <c r="SYO437" s="227"/>
      <c r="SYP437" s="227"/>
      <c r="SYQ437" s="227"/>
      <c r="SYR437" s="227"/>
      <c r="SYS437" s="227"/>
      <c r="SYT437" s="227"/>
      <c r="SYU437" s="227"/>
      <c r="SYV437" s="227"/>
      <c r="SYW437" s="227"/>
      <c r="SYX437" s="227"/>
      <c r="SYY437" s="227"/>
      <c r="SYZ437" s="227"/>
      <c r="SZA437" s="227"/>
      <c r="SZB437" s="227"/>
      <c r="SZC437" s="227"/>
      <c r="SZD437" s="227"/>
      <c r="SZE437" s="227"/>
      <c r="SZF437" s="227"/>
      <c r="SZG437" s="227"/>
      <c r="SZH437" s="227"/>
      <c r="SZI437" s="227"/>
      <c r="SZJ437" s="227"/>
      <c r="SZK437" s="227"/>
      <c r="SZL437" s="227"/>
      <c r="SZM437" s="227"/>
      <c r="SZN437" s="227"/>
      <c r="SZO437" s="227"/>
      <c r="SZP437" s="227"/>
      <c r="SZQ437" s="227"/>
      <c r="SZR437" s="227"/>
      <c r="SZS437" s="227"/>
      <c r="SZT437" s="227"/>
      <c r="SZU437" s="227"/>
      <c r="SZV437" s="227"/>
      <c r="SZW437" s="227"/>
      <c r="SZX437" s="227"/>
      <c r="SZY437" s="227"/>
      <c r="SZZ437" s="227"/>
      <c r="TAA437" s="227"/>
      <c r="TAB437" s="227"/>
      <c r="TAC437" s="227"/>
      <c r="TAD437" s="227"/>
      <c r="TAE437" s="227"/>
      <c r="TAF437" s="227"/>
      <c r="TAG437" s="227"/>
      <c r="TAH437" s="227"/>
      <c r="TAI437" s="227"/>
      <c r="TAJ437" s="227"/>
      <c r="TAK437" s="227"/>
      <c r="TAL437" s="227"/>
      <c r="TAM437" s="227"/>
      <c r="TAN437" s="227"/>
      <c r="TAO437" s="227"/>
      <c r="TAP437" s="227"/>
      <c r="TAQ437" s="227"/>
      <c r="TAR437" s="227"/>
      <c r="TAS437" s="227"/>
      <c r="TAT437" s="227"/>
      <c r="TAU437" s="227"/>
      <c r="TAV437" s="227"/>
      <c r="TAW437" s="227"/>
      <c r="TAX437" s="227"/>
      <c r="TAY437" s="227"/>
      <c r="TAZ437" s="227"/>
      <c r="TBA437" s="227"/>
      <c r="TBB437" s="227"/>
      <c r="TBC437" s="227"/>
      <c r="TBD437" s="227"/>
      <c r="TBE437" s="227"/>
      <c r="TBF437" s="227"/>
      <c r="TBG437" s="227"/>
      <c r="TBH437" s="227"/>
      <c r="TBI437" s="227"/>
      <c r="TBJ437" s="227"/>
      <c r="TBK437" s="227"/>
      <c r="TBL437" s="227"/>
      <c r="TBM437" s="227"/>
      <c r="TBN437" s="227"/>
      <c r="TBO437" s="227"/>
      <c r="TBP437" s="227"/>
      <c r="TBQ437" s="227"/>
      <c r="TBR437" s="227"/>
      <c r="TBS437" s="227"/>
      <c r="TBT437" s="227"/>
      <c r="TBU437" s="227"/>
      <c r="TBV437" s="227"/>
      <c r="TBW437" s="227"/>
      <c r="TBX437" s="227"/>
      <c r="TBY437" s="227"/>
      <c r="TBZ437" s="227"/>
      <c r="TCA437" s="227"/>
      <c r="TCB437" s="227"/>
      <c r="TCC437" s="227"/>
      <c r="TCD437" s="227"/>
      <c r="TCE437" s="227"/>
      <c r="TCF437" s="227"/>
      <c r="TCG437" s="227"/>
      <c r="TCH437" s="227"/>
      <c r="TCI437" s="227"/>
      <c r="TCJ437" s="227"/>
      <c r="TCK437" s="227"/>
      <c r="TCL437" s="227"/>
      <c r="TCM437" s="227"/>
      <c r="TCN437" s="227"/>
      <c r="TCO437" s="227"/>
      <c r="TCP437" s="227"/>
      <c r="TCQ437" s="227"/>
      <c r="TCR437" s="227"/>
      <c r="TCS437" s="227"/>
      <c r="TCT437" s="227"/>
      <c r="TCU437" s="227"/>
      <c r="TCV437" s="227"/>
      <c r="TCW437" s="227"/>
      <c r="TCX437" s="227"/>
      <c r="TCY437" s="227"/>
      <c r="TCZ437" s="227"/>
      <c r="TDA437" s="227"/>
      <c r="TDB437" s="227"/>
      <c r="TDC437" s="227"/>
      <c r="TDD437" s="227"/>
      <c r="TDE437" s="227"/>
      <c r="TDF437" s="227"/>
      <c r="TDG437" s="227"/>
      <c r="TDH437" s="227"/>
      <c r="TDI437" s="227"/>
      <c r="TDJ437" s="227"/>
      <c r="TDK437" s="227"/>
      <c r="TDL437" s="227"/>
      <c r="TDM437" s="227"/>
      <c r="TDN437" s="227"/>
      <c r="TDO437" s="227"/>
      <c r="TDP437" s="227"/>
      <c r="TDQ437" s="227"/>
      <c r="TDR437" s="227"/>
      <c r="TDS437" s="227"/>
      <c r="TDT437" s="227"/>
      <c r="TDU437" s="227"/>
      <c r="TDV437" s="227"/>
      <c r="TDW437" s="227"/>
      <c r="TDX437" s="227"/>
      <c r="TDY437" s="227"/>
      <c r="TDZ437" s="227"/>
      <c r="TEA437" s="227"/>
      <c r="TEB437" s="227"/>
      <c r="TEC437" s="227"/>
      <c r="TED437" s="227"/>
      <c r="TEE437" s="227"/>
      <c r="TEF437" s="227"/>
      <c r="TEG437" s="227"/>
      <c r="TEH437" s="227"/>
      <c r="TEI437" s="227"/>
      <c r="TEJ437" s="227"/>
      <c r="TEK437" s="227"/>
      <c r="TEL437" s="227"/>
      <c r="TEM437" s="227"/>
      <c r="TEN437" s="227"/>
      <c r="TEO437" s="227"/>
      <c r="TEP437" s="227"/>
      <c r="TEQ437" s="227"/>
      <c r="TER437" s="227"/>
      <c r="TES437" s="227"/>
      <c r="TET437" s="227"/>
      <c r="TEU437" s="227"/>
      <c r="TEV437" s="227"/>
      <c r="TEW437" s="227"/>
      <c r="TEX437" s="227"/>
      <c r="TEY437" s="227"/>
      <c r="TEZ437" s="227"/>
      <c r="TFA437" s="227"/>
      <c r="TFB437" s="227"/>
      <c r="TFC437" s="227"/>
      <c r="TFD437" s="227"/>
      <c r="TFE437" s="227"/>
      <c r="TFF437" s="227"/>
      <c r="TFG437" s="227"/>
      <c r="TFH437" s="227"/>
      <c r="TFI437" s="227"/>
      <c r="TFJ437" s="227"/>
      <c r="TFK437" s="227"/>
      <c r="TFL437" s="227"/>
      <c r="TFM437" s="227"/>
      <c r="TFN437" s="227"/>
      <c r="TFO437" s="227"/>
      <c r="TFP437" s="227"/>
      <c r="TFQ437" s="227"/>
      <c r="TFR437" s="227"/>
      <c r="TFS437" s="227"/>
      <c r="TFT437" s="227"/>
      <c r="TFU437" s="227"/>
      <c r="TFV437" s="227"/>
      <c r="TFW437" s="227"/>
      <c r="TFX437" s="227"/>
      <c r="TFY437" s="227"/>
      <c r="TFZ437" s="227"/>
      <c r="TGA437" s="227"/>
      <c r="TGB437" s="227"/>
      <c r="TGC437" s="227"/>
      <c r="TGD437" s="227"/>
      <c r="TGE437" s="227"/>
      <c r="TGF437" s="227"/>
      <c r="TGG437" s="227"/>
      <c r="TGH437" s="227"/>
      <c r="TGI437" s="227"/>
      <c r="TGJ437" s="227"/>
      <c r="TGK437" s="227"/>
      <c r="TGL437" s="227"/>
      <c r="TGM437" s="227"/>
      <c r="TGN437" s="227"/>
      <c r="TGO437" s="227"/>
      <c r="TGP437" s="227"/>
      <c r="TGQ437" s="227"/>
      <c r="TGR437" s="227"/>
      <c r="TGS437" s="227"/>
      <c r="TGT437" s="227"/>
      <c r="TGU437" s="227"/>
      <c r="TGV437" s="227"/>
      <c r="TGW437" s="227"/>
      <c r="TGX437" s="227"/>
      <c r="TGY437" s="227"/>
      <c r="TGZ437" s="227"/>
      <c r="THA437" s="227"/>
      <c r="THB437" s="227"/>
      <c r="THC437" s="227"/>
      <c r="THD437" s="227"/>
      <c r="THE437" s="227"/>
      <c r="THF437" s="227"/>
      <c r="THG437" s="227"/>
      <c r="THH437" s="227"/>
      <c r="THI437" s="227"/>
      <c r="THJ437" s="227"/>
      <c r="THK437" s="227"/>
      <c r="THL437" s="227"/>
      <c r="THM437" s="227"/>
      <c r="THN437" s="227"/>
      <c r="THO437" s="227"/>
      <c r="THP437" s="227"/>
      <c r="THQ437" s="227"/>
      <c r="THR437" s="227"/>
      <c r="THS437" s="227"/>
      <c r="THT437" s="227"/>
      <c r="THU437" s="227"/>
      <c r="THV437" s="227"/>
      <c r="THW437" s="227"/>
      <c r="THX437" s="227"/>
      <c r="THY437" s="227"/>
      <c r="THZ437" s="227"/>
      <c r="TIA437" s="227"/>
      <c r="TIB437" s="227"/>
      <c r="TIC437" s="227"/>
      <c r="TID437" s="227"/>
      <c r="TIE437" s="227"/>
      <c r="TIF437" s="227"/>
      <c r="TIG437" s="227"/>
      <c r="TIH437" s="227"/>
      <c r="TII437" s="227"/>
      <c r="TIJ437" s="227"/>
      <c r="TIK437" s="227"/>
      <c r="TIL437" s="227"/>
      <c r="TIM437" s="227"/>
      <c r="TIN437" s="227"/>
      <c r="TIO437" s="227"/>
      <c r="TIP437" s="227"/>
      <c r="TIQ437" s="227"/>
      <c r="TIR437" s="227"/>
      <c r="TIS437" s="227"/>
      <c r="TIT437" s="227"/>
      <c r="TIU437" s="227"/>
      <c r="TIV437" s="227"/>
      <c r="TIW437" s="227"/>
      <c r="TIX437" s="227"/>
      <c r="TIY437" s="227"/>
      <c r="TIZ437" s="227"/>
      <c r="TJA437" s="227"/>
      <c r="TJB437" s="227"/>
      <c r="TJC437" s="227"/>
      <c r="TJD437" s="227"/>
      <c r="TJE437" s="227"/>
      <c r="TJF437" s="227"/>
      <c r="TJG437" s="227"/>
      <c r="TJH437" s="227"/>
      <c r="TJI437" s="227"/>
      <c r="TJJ437" s="227"/>
      <c r="TJK437" s="227"/>
      <c r="TJL437" s="227"/>
      <c r="TJM437" s="227"/>
      <c r="TJN437" s="227"/>
      <c r="TJO437" s="227"/>
      <c r="TJP437" s="227"/>
      <c r="TJQ437" s="227"/>
      <c r="TJR437" s="227"/>
      <c r="TJS437" s="227"/>
      <c r="TJT437" s="227"/>
      <c r="TJU437" s="227"/>
      <c r="TJV437" s="227"/>
      <c r="TJW437" s="227"/>
      <c r="TJX437" s="227"/>
      <c r="TJY437" s="227"/>
      <c r="TJZ437" s="227"/>
      <c r="TKA437" s="227"/>
      <c r="TKB437" s="227"/>
      <c r="TKC437" s="227"/>
      <c r="TKD437" s="227"/>
      <c r="TKE437" s="227"/>
      <c r="TKF437" s="227"/>
      <c r="TKG437" s="227"/>
      <c r="TKH437" s="227"/>
      <c r="TKI437" s="227"/>
      <c r="TKJ437" s="227"/>
      <c r="TKK437" s="227"/>
      <c r="TKL437" s="227"/>
      <c r="TKM437" s="227"/>
      <c r="TKN437" s="227"/>
      <c r="TKO437" s="227"/>
      <c r="TKP437" s="227"/>
      <c r="TKQ437" s="227"/>
      <c r="TKR437" s="227"/>
      <c r="TKS437" s="227"/>
      <c r="TKT437" s="227"/>
      <c r="TKU437" s="227"/>
      <c r="TKV437" s="227"/>
      <c r="TKW437" s="227"/>
      <c r="TKX437" s="227"/>
      <c r="TKY437" s="227"/>
      <c r="TKZ437" s="227"/>
      <c r="TLA437" s="227"/>
      <c r="TLB437" s="227"/>
      <c r="TLC437" s="227"/>
      <c r="TLD437" s="227"/>
      <c r="TLE437" s="227"/>
      <c r="TLF437" s="227"/>
      <c r="TLG437" s="227"/>
      <c r="TLH437" s="227"/>
      <c r="TLI437" s="227"/>
      <c r="TLJ437" s="227"/>
      <c r="TLK437" s="227"/>
      <c r="TLL437" s="227"/>
      <c r="TLM437" s="227"/>
      <c r="TLN437" s="227"/>
      <c r="TLO437" s="227"/>
      <c r="TLP437" s="227"/>
      <c r="TLQ437" s="227"/>
      <c r="TLR437" s="227"/>
      <c r="TLS437" s="227"/>
      <c r="TLT437" s="227"/>
      <c r="TLU437" s="227"/>
      <c r="TLV437" s="227"/>
      <c r="TLW437" s="227"/>
      <c r="TLX437" s="227"/>
      <c r="TLY437" s="227"/>
      <c r="TLZ437" s="227"/>
      <c r="TMA437" s="227"/>
      <c r="TMB437" s="227"/>
      <c r="TMC437" s="227"/>
      <c r="TMD437" s="227"/>
      <c r="TME437" s="227"/>
      <c r="TMF437" s="227"/>
      <c r="TMG437" s="227"/>
      <c r="TMH437" s="227"/>
      <c r="TMI437" s="227"/>
      <c r="TMJ437" s="227"/>
      <c r="TMK437" s="227"/>
      <c r="TML437" s="227"/>
      <c r="TMM437" s="227"/>
      <c r="TMN437" s="227"/>
      <c r="TMO437" s="227"/>
      <c r="TMP437" s="227"/>
      <c r="TMQ437" s="227"/>
      <c r="TMR437" s="227"/>
      <c r="TMS437" s="227"/>
      <c r="TMT437" s="227"/>
      <c r="TMU437" s="227"/>
      <c r="TMV437" s="227"/>
      <c r="TMW437" s="227"/>
      <c r="TMX437" s="227"/>
      <c r="TMY437" s="227"/>
      <c r="TMZ437" s="227"/>
      <c r="TNA437" s="227"/>
      <c r="TNB437" s="227"/>
      <c r="TNC437" s="227"/>
      <c r="TND437" s="227"/>
      <c r="TNE437" s="227"/>
      <c r="TNF437" s="227"/>
      <c r="TNG437" s="227"/>
      <c r="TNH437" s="227"/>
      <c r="TNI437" s="227"/>
      <c r="TNJ437" s="227"/>
      <c r="TNK437" s="227"/>
      <c r="TNL437" s="227"/>
      <c r="TNM437" s="227"/>
      <c r="TNN437" s="227"/>
      <c r="TNO437" s="227"/>
      <c r="TNP437" s="227"/>
      <c r="TNQ437" s="227"/>
      <c r="TNR437" s="227"/>
      <c r="TNS437" s="227"/>
      <c r="TNT437" s="227"/>
      <c r="TNU437" s="227"/>
      <c r="TNV437" s="227"/>
      <c r="TNW437" s="227"/>
      <c r="TNX437" s="227"/>
      <c r="TNY437" s="227"/>
      <c r="TNZ437" s="227"/>
      <c r="TOA437" s="227"/>
      <c r="TOB437" s="227"/>
      <c r="TOC437" s="227"/>
      <c r="TOD437" s="227"/>
      <c r="TOE437" s="227"/>
      <c r="TOF437" s="227"/>
      <c r="TOG437" s="227"/>
      <c r="TOH437" s="227"/>
      <c r="TOI437" s="227"/>
      <c r="TOJ437" s="227"/>
      <c r="TOK437" s="227"/>
      <c r="TOL437" s="227"/>
      <c r="TOM437" s="227"/>
      <c r="TON437" s="227"/>
      <c r="TOO437" s="227"/>
      <c r="TOP437" s="227"/>
      <c r="TOQ437" s="227"/>
      <c r="TOR437" s="227"/>
      <c r="TOS437" s="227"/>
      <c r="TOT437" s="227"/>
      <c r="TOU437" s="227"/>
      <c r="TOV437" s="227"/>
      <c r="TOW437" s="227"/>
      <c r="TOX437" s="227"/>
      <c r="TOY437" s="227"/>
      <c r="TOZ437" s="227"/>
      <c r="TPA437" s="227"/>
      <c r="TPB437" s="227"/>
      <c r="TPC437" s="227"/>
      <c r="TPD437" s="227"/>
      <c r="TPE437" s="227"/>
      <c r="TPF437" s="227"/>
      <c r="TPG437" s="227"/>
      <c r="TPH437" s="227"/>
      <c r="TPI437" s="227"/>
      <c r="TPJ437" s="227"/>
      <c r="TPK437" s="227"/>
      <c r="TPL437" s="227"/>
      <c r="TPM437" s="227"/>
      <c r="TPN437" s="227"/>
      <c r="TPO437" s="227"/>
      <c r="TPP437" s="227"/>
      <c r="TPQ437" s="227"/>
      <c r="TPR437" s="227"/>
      <c r="TPS437" s="227"/>
      <c r="TPT437" s="227"/>
      <c r="TPU437" s="227"/>
      <c r="TPV437" s="227"/>
      <c r="TPW437" s="227"/>
      <c r="TPX437" s="227"/>
      <c r="TPY437" s="227"/>
      <c r="TPZ437" s="227"/>
      <c r="TQA437" s="227"/>
      <c r="TQB437" s="227"/>
      <c r="TQC437" s="227"/>
      <c r="TQD437" s="227"/>
      <c r="TQE437" s="227"/>
      <c r="TQF437" s="227"/>
      <c r="TQG437" s="227"/>
      <c r="TQH437" s="227"/>
      <c r="TQI437" s="227"/>
      <c r="TQJ437" s="227"/>
      <c r="TQK437" s="227"/>
      <c r="TQL437" s="227"/>
      <c r="TQM437" s="227"/>
      <c r="TQN437" s="227"/>
      <c r="TQO437" s="227"/>
      <c r="TQP437" s="227"/>
      <c r="TQQ437" s="227"/>
      <c r="TQR437" s="227"/>
      <c r="TQS437" s="227"/>
      <c r="TQT437" s="227"/>
      <c r="TQU437" s="227"/>
      <c r="TQV437" s="227"/>
      <c r="TQW437" s="227"/>
      <c r="TQX437" s="227"/>
      <c r="TQY437" s="227"/>
      <c r="TQZ437" s="227"/>
      <c r="TRA437" s="227"/>
      <c r="TRB437" s="227"/>
      <c r="TRC437" s="227"/>
      <c r="TRD437" s="227"/>
      <c r="TRE437" s="227"/>
      <c r="TRF437" s="227"/>
      <c r="TRG437" s="227"/>
      <c r="TRH437" s="227"/>
      <c r="TRI437" s="227"/>
      <c r="TRJ437" s="227"/>
      <c r="TRK437" s="227"/>
      <c r="TRL437" s="227"/>
      <c r="TRM437" s="227"/>
      <c r="TRN437" s="227"/>
      <c r="TRO437" s="227"/>
      <c r="TRP437" s="227"/>
      <c r="TRQ437" s="227"/>
      <c r="TRR437" s="227"/>
      <c r="TRS437" s="227"/>
      <c r="TRT437" s="227"/>
      <c r="TRU437" s="227"/>
      <c r="TRV437" s="227"/>
      <c r="TRW437" s="227"/>
      <c r="TRX437" s="227"/>
      <c r="TRY437" s="227"/>
      <c r="TRZ437" s="227"/>
      <c r="TSA437" s="227"/>
      <c r="TSB437" s="227"/>
      <c r="TSC437" s="227"/>
      <c r="TSD437" s="227"/>
      <c r="TSE437" s="227"/>
      <c r="TSF437" s="227"/>
      <c r="TSG437" s="227"/>
      <c r="TSH437" s="227"/>
      <c r="TSI437" s="227"/>
      <c r="TSJ437" s="227"/>
      <c r="TSK437" s="227"/>
      <c r="TSL437" s="227"/>
      <c r="TSM437" s="227"/>
      <c r="TSN437" s="227"/>
      <c r="TSO437" s="227"/>
      <c r="TSP437" s="227"/>
      <c r="TSQ437" s="227"/>
      <c r="TSR437" s="227"/>
      <c r="TSS437" s="227"/>
      <c r="TST437" s="227"/>
      <c r="TSU437" s="227"/>
      <c r="TSV437" s="227"/>
      <c r="TSW437" s="227"/>
      <c r="TSX437" s="227"/>
      <c r="TSY437" s="227"/>
      <c r="TSZ437" s="227"/>
      <c r="TTA437" s="227"/>
      <c r="TTB437" s="227"/>
      <c r="TTC437" s="227"/>
      <c r="TTD437" s="227"/>
      <c r="TTE437" s="227"/>
      <c r="TTF437" s="227"/>
      <c r="TTG437" s="227"/>
      <c r="TTH437" s="227"/>
      <c r="TTI437" s="227"/>
      <c r="TTJ437" s="227"/>
      <c r="TTK437" s="227"/>
      <c r="TTL437" s="227"/>
      <c r="TTM437" s="227"/>
      <c r="TTN437" s="227"/>
      <c r="TTO437" s="227"/>
      <c r="TTP437" s="227"/>
      <c r="TTQ437" s="227"/>
      <c r="TTR437" s="227"/>
      <c r="TTS437" s="227"/>
      <c r="TTT437" s="227"/>
      <c r="TTU437" s="227"/>
      <c r="TTV437" s="227"/>
      <c r="TTW437" s="227"/>
      <c r="TTX437" s="227"/>
      <c r="TTY437" s="227"/>
      <c r="TTZ437" s="227"/>
      <c r="TUA437" s="227"/>
      <c r="TUB437" s="227"/>
      <c r="TUC437" s="227"/>
      <c r="TUD437" s="227"/>
      <c r="TUE437" s="227"/>
      <c r="TUF437" s="227"/>
      <c r="TUG437" s="227"/>
      <c r="TUH437" s="227"/>
      <c r="TUI437" s="227"/>
      <c r="TUJ437" s="227"/>
      <c r="TUK437" s="227"/>
      <c r="TUL437" s="227"/>
      <c r="TUM437" s="227"/>
      <c r="TUN437" s="227"/>
      <c r="TUO437" s="227"/>
      <c r="TUP437" s="227"/>
      <c r="TUQ437" s="227"/>
      <c r="TUR437" s="227"/>
      <c r="TUS437" s="227"/>
      <c r="TUT437" s="227"/>
      <c r="TUU437" s="227"/>
      <c r="TUV437" s="227"/>
      <c r="TUW437" s="227"/>
      <c r="TUX437" s="227"/>
      <c r="TUY437" s="227"/>
      <c r="TUZ437" s="227"/>
      <c r="TVA437" s="227"/>
      <c r="TVB437" s="227"/>
      <c r="TVC437" s="227"/>
      <c r="TVD437" s="227"/>
      <c r="TVE437" s="227"/>
      <c r="TVF437" s="227"/>
      <c r="TVG437" s="227"/>
      <c r="TVH437" s="227"/>
      <c r="TVI437" s="227"/>
      <c r="TVJ437" s="227"/>
      <c r="TVK437" s="227"/>
      <c r="TVL437" s="227"/>
      <c r="TVM437" s="227"/>
      <c r="TVN437" s="227"/>
      <c r="TVO437" s="227"/>
      <c r="TVP437" s="227"/>
      <c r="TVQ437" s="227"/>
      <c r="TVR437" s="227"/>
      <c r="TVS437" s="227"/>
      <c r="TVT437" s="227"/>
      <c r="TVU437" s="227"/>
      <c r="TVV437" s="227"/>
      <c r="TVW437" s="227"/>
      <c r="TVX437" s="227"/>
      <c r="TVY437" s="227"/>
      <c r="TVZ437" s="227"/>
      <c r="TWA437" s="227"/>
      <c r="TWB437" s="227"/>
      <c r="TWC437" s="227"/>
      <c r="TWD437" s="227"/>
      <c r="TWE437" s="227"/>
      <c r="TWF437" s="227"/>
      <c r="TWG437" s="227"/>
      <c r="TWH437" s="227"/>
      <c r="TWI437" s="227"/>
      <c r="TWJ437" s="227"/>
      <c r="TWK437" s="227"/>
      <c r="TWL437" s="227"/>
      <c r="TWM437" s="227"/>
      <c r="TWN437" s="227"/>
      <c r="TWO437" s="227"/>
      <c r="TWP437" s="227"/>
      <c r="TWQ437" s="227"/>
      <c r="TWR437" s="227"/>
      <c r="TWS437" s="227"/>
      <c r="TWT437" s="227"/>
      <c r="TWU437" s="227"/>
      <c r="TWV437" s="227"/>
      <c r="TWW437" s="227"/>
      <c r="TWX437" s="227"/>
      <c r="TWY437" s="227"/>
      <c r="TWZ437" s="227"/>
      <c r="TXA437" s="227"/>
      <c r="TXB437" s="227"/>
      <c r="TXC437" s="227"/>
      <c r="TXD437" s="227"/>
      <c r="TXE437" s="227"/>
      <c r="TXF437" s="227"/>
      <c r="TXG437" s="227"/>
      <c r="TXH437" s="227"/>
      <c r="TXI437" s="227"/>
      <c r="TXJ437" s="227"/>
      <c r="TXK437" s="227"/>
      <c r="TXL437" s="227"/>
      <c r="TXM437" s="227"/>
      <c r="TXN437" s="227"/>
      <c r="TXO437" s="227"/>
      <c r="TXP437" s="227"/>
      <c r="TXQ437" s="227"/>
      <c r="TXR437" s="227"/>
      <c r="TXS437" s="227"/>
      <c r="TXT437" s="227"/>
      <c r="TXU437" s="227"/>
      <c r="TXV437" s="227"/>
      <c r="TXW437" s="227"/>
      <c r="TXX437" s="227"/>
      <c r="TXY437" s="227"/>
      <c r="TXZ437" s="227"/>
      <c r="TYA437" s="227"/>
      <c r="TYB437" s="227"/>
      <c r="TYC437" s="227"/>
      <c r="TYD437" s="227"/>
      <c r="TYE437" s="227"/>
      <c r="TYF437" s="227"/>
      <c r="TYG437" s="227"/>
      <c r="TYH437" s="227"/>
      <c r="TYI437" s="227"/>
      <c r="TYJ437" s="227"/>
      <c r="TYK437" s="227"/>
      <c r="TYL437" s="227"/>
      <c r="TYM437" s="227"/>
      <c r="TYN437" s="227"/>
      <c r="TYO437" s="227"/>
      <c r="TYP437" s="227"/>
      <c r="TYQ437" s="227"/>
      <c r="TYR437" s="227"/>
      <c r="TYS437" s="227"/>
      <c r="TYT437" s="227"/>
      <c r="TYU437" s="227"/>
      <c r="TYV437" s="227"/>
      <c r="TYW437" s="227"/>
      <c r="TYX437" s="227"/>
      <c r="TYY437" s="227"/>
      <c r="TYZ437" s="227"/>
      <c r="TZA437" s="227"/>
      <c r="TZB437" s="227"/>
      <c r="TZC437" s="227"/>
      <c r="TZD437" s="227"/>
      <c r="TZE437" s="227"/>
      <c r="TZF437" s="227"/>
      <c r="TZG437" s="227"/>
      <c r="TZH437" s="227"/>
      <c r="TZI437" s="227"/>
      <c r="TZJ437" s="227"/>
      <c r="TZK437" s="227"/>
      <c r="TZL437" s="227"/>
      <c r="TZM437" s="227"/>
      <c r="TZN437" s="227"/>
      <c r="TZO437" s="227"/>
      <c r="TZP437" s="227"/>
      <c r="TZQ437" s="227"/>
      <c r="TZR437" s="227"/>
      <c r="TZS437" s="227"/>
      <c r="TZT437" s="227"/>
      <c r="TZU437" s="227"/>
      <c r="TZV437" s="227"/>
      <c r="TZW437" s="227"/>
      <c r="TZX437" s="227"/>
      <c r="TZY437" s="227"/>
      <c r="TZZ437" s="227"/>
      <c r="UAA437" s="227"/>
      <c r="UAB437" s="227"/>
      <c r="UAC437" s="227"/>
      <c r="UAD437" s="227"/>
      <c r="UAE437" s="227"/>
      <c r="UAF437" s="227"/>
      <c r="UAG437" s="227"/>
      <c r="UAH437" s="227"/>
      <c r="UAI437" s="227"/>
      <c r="UAJ437" s="227"/>
      <c r="UAK437" s="227"/>
      <c r="UAL437" s="227"/>
      <c r="UAM437" s="227"/>
      <c r="UAN437" s="227"/>
      <c r="UAO437" s="227"/>
      <c r="UAP437" s="227"/>
      <c r="UAQ437" s="227"/>
      <c r="UAR437" s="227"/>
      <c r="UAS437" s="227"/>
      <c r="UAT437" s="227"/>
      <c r="UAU437" s="227"/>
      <c r="UAV437" s="227"/>
      <c r="UAW437" s="227"/>
      <c r="UAX437" s="227"/>
      <c r="UAY437" s="227"/>
      <c r="UAZ437" s="227"/>
      <c r="UBA437" s="227"/>
      <c r="UBB437" s="227"/>
      <c r="UBC437" s="227"/>
      <c r="UBD437" s="227"/>
      <c r="UBE437" s="227"/>
      <c r="UBF437" s="227"/>
      <c r="UBG437" s="227"/>
      <c r="UBH437" s="227"/>
      <c r="UBI437" s="227"/>
      <c r="UBJ437" s="227"/>
      <c r="UBK437" s="227"/>
      <c r="UBL437" s="227"/>
      <c r="UBM437" s="227"/>
      <c r="UBN437" s="227"/>
      <c r="UBO437" s="227"/>
      <c r="UBP437" s="227"/>
      <c r="UBQ437" s="227"/>
      <c r="UBR437" s="227"/>
      <c r="UBS437" s="227"/>
      <c r="UBT437" s="227"/>
      <c r="UBU437" s="227"/>
      <c r="UBV437" s="227"/>
      <c r="UBW437" s="227"/>
      <c r="UBX437" s="227"/>
      <c r="UBY437" s="227"/>
      <c r="UBZ437" s="227"/>
      <c r="UCA437" s="227"/>
      <c r="UCB437" s="227"/>
      <c r="UCC437" s="227"/>
      <c r="UCD437" s="227"/>
      <c r="UCE437" s="227"/>
      <c r="UCF437" s="227"/>
      <c r="UCG437" s="227"/>
      <c r="UCH437" s="227"/>
      <c r="UCI437" s="227"/>
      <c r="UCJ437" s="227"/>
      <c r="UCK437" s="227"/>
      <c r="UCL437" s="227"/>
      <c r="UCM437" s="227"/>
      <c r="UCN437" s="227"/>
      <c r="UCO437" s="227"/>
      <c r="UCP437" s="227"/>
      <c r="UCQ437" s="227"/>
      <c r="UCR437" s="227"/>
      <c r="UCS437" s="227"/>
      <c r="UCT437" s="227"/>
      <c r="UCU437" s="227"/>
      <c r="UCV437" s="227"/>
      <c r="UCW437" s="227"/>
      <c r="UCX437" s="227"/>
      <c r="UCY437" s="227"/>
      <c r="UCZ437" s="227"/>
      <c r="UDA437" s="227"/>
      <c r="UDB437" s="227"/>
      <c r="UDC437" s="227"/>
      <c r="UDD437" s="227"/>
      <c r="UDE437" s="227"/>
      <c r="UDF437" s="227"/>
      <c r="UDG437" s="227"/>
      <c r="UDH437" s="227"/>
      <c r="UDI437" s="227"/>
      <c r="UDJ437" s="227"/>
      <c r="UDK437" s="227"/>
      <c r="UDL437" s="227"/>
      <c r="UDM437" s="227"/>
      <c r="UDN437" s="227"/>
      <c r="UDO437" s="227"/>
      <c r="UDP437" s="227"/>
      <c r="UDQ437" s="227"/>
      <c r="UDR437" s="227"/>
      <c r="UDS437" s="227"/>
      <c r="UDT437" s="227"/>
      <c r="UDU437" s="227"/>
      <c r="UDV437" s="227"/>
      <c r="UDW437" s="227"/>
      <c r="UDX437" s="227"/>
      <c r="UDY437" s="227"/>
      <c r="UDZ437" s="227"/>
      <c r="UEA437" s="227"/>
      <c r="UEB437" s="227"/>
      <c r="UEC437" s="227"/>
      <c r="UED437" s="227"/>
      <c r="UEE437" s="227"/>
      <c r="UEF437" s="227"/>
      <c r="UEG437" s="227"/>
      <c r="UEH437" s="227"/>
      <c r="UEI437" s="227"/>
      <c r="UEJ437" s="227"/>
      <c r="UEK437" s="227"/>
      <c r="UEL437" s="227"/>
      <c r="UEM437" s="227"/>
      <c r="UEN437" s="227"/>
      <c r="UEO437" s="227"/>
      <c r="UEP437" s="227"/>
      <c r="UEQ437" s="227"/>
      <c r="UER437" s="227"/>
      <c r="UES437" s="227"/>
      <c r="UET437" s="227"/>
      <c r="UEU437" s="227"/>
      <c r="UEV437" s="227"/>
      <c r="UEW437" s="227"/>
      <c r="UEX437" s="227"/>
      <c r="UEY437" s="227"/>
      <c r="UEZ437" s="227"/>
      <c r="UFA437" s="227"/>
      <c r="UFB437" s="227"/>
      <c r="UFC437" s="227"/>
      <c r="UFD437" s="227"/>
      <c r="UFE437" s="227"/>
      <c r="UFF437" s="227"/>
      <c r="UFG437" s="227"/>
      <c r="UFH437" s="227"/>
      <c r="UFI437" s="227"/>
      <c r="UFJ437" s="227"/>
      <c r="UFK437" s="227"/>
      <c r="UFL437" s="227"/>
      <c r="UFM437" s="227"/>
      <c r="UFN437" s="227"/>
      <c r="UFO437" s="227"/>
      <c r="UFP437" s="227"/>
      <c r="UFQ437" s="227"/>
      <c r="UFR437" s="227"/>
      <c r="UFS437" s="227"/>
      <c r="UFT437" s="227"/>
      <c r="UFU437" s="227"/>
      <c r="UFV437" s="227"/>
      <c r="UFW437" s="227"/>
      <c r="UFX437" s="227"/>
      <c r="UFY437" s="227"/>
      <c r="UFZ437" s="227"/>
      <c r="UGA437" s="227"/>
      <c r="UGB437" s="227"/>
      <c r="UGC437" s="227"/>
      <c r="UGD437" s="227"/>
      <c r="UGE437" s="227"/>
      <c r="UGF437" s="227"/>
      <c r="UGG437" s="227"/>
      <c r="UGH437" s="227"/>
      <c r="UGI437" s="227"/>
      <c r="UGJ437" s="227"/>
      <c r="UGK437" s="227"/>
      <c r="UGL437" s="227"/>
      <c r="UGM437" s="227"/>
      <c r="UGN437" s="227"/>
      <c r="UGO437" s="227"/>
      <c r="UGP437" s="227"/>
      <c r="UGQ437" s="227"/>
      <c r="UGR437" s="227"/>
      <c r="UGS437" s="227"/>
      <c r="UGT437" s="227"/>
      <c r="UGU437" s="227"/>
      <c r="UGV437" s="227"/>
      <c r="UGW437" s="227"/>
      <c r="UGX437" s="227"/>
      <c r="UGY437" s="227"/>
      <c r="UGZ437" s="227"/>
      <c r="UHA437" s="227"/>
      <c r="UHB437" s="227"/>
      <c r="UHC437" s="227"/>
      <c r="UHD437" s="227"/>
      <c r="UHE437" s="227"/>
      <c r="UHF437" s="227"/>
      <c r="UHG437" s="227"/>
      <c r="UHH437" s="227"/>
      <c r="UHI437" s="227"/>
      <c r="UHJ437" s="227"/>
      <c r="UHK437" s="227"/>
      <c r="UHL437" s="227"/>
      <c r="UHM437" s="227"/>
      <c r="UHN437" s="227"/>
      <c r="UHO437" s="227"/>
      <c r="UHP437" s="227"/>
      <c r="UHQ437" s="227"/>
      <c r="UHR437" s="227"/>
      <c r="UHS437" s="227"/>
      <c r="UHT437" s="227"/>
      <c r="UHU437" s="227"/>
      <c r="UHV437" s="227"/>
      <c r="UHW437" s="227"/>
      <c r="UHX437" s="227"/>
      <c r="UHY437" s="227"/>
      <c r="UHZ437" s="227"/>
      <c r="UIA437" s="227"/>
      <c r="UIB437" s="227"/>
      <c r="UIC437" s="227"/>
      <c r="UID437" s="227"/>
      <c r="UIE437" s="227"/>
      <c r="UIF437" s="227"/>
      <c r="UIG437" s="227"/>
      <c r="UIH437" s="227"/>
      <c r="UII437" s="227"/>
      <c r="UIJ437" s="227"/>
      <c r="UIK437" s="227"/>
      <c r="UIL437" s="227"/>
      <c r="UIM437" s="227"/>
      <c r="UIN437" s="227"/>
      <c r="UIO437" s="227"/>
      <c r="UIP437" s="227"/>
      <c r="UIQ437" s="227"/>
      <c r="UIR437" s="227"/>
      <c r="UIS437" s="227"/>
      <c r="UIT437" s="227"/>
      <c r="UIU437" s="227"/>
      <c r="UIV437" s="227"/>
      <c r="UIW437" s="227"/>
      <c r="UIX437" s="227"/>
      <c r="UIY437" s="227"/>
      <c r="UIZ437" s="227"/>
      <c r="UJA437" s="227"/>
      <c r="UJB437" s="227"/>
      <c r="UJC437" s="227"/>
      <c r="UJD437" s="227"/>
      <c r="UJE437" s="227"/>
      <c r="UJF437" s="227"/>
      <c r="UJG437" s="227"/>
      <c r="UJH437" s="227"/>
      <c r="UJI437" s="227"/>
      <c r="UJJ437" s="227"/>
      <c r="UJK437" s="227"/>
      <c r="UJL437" s="227"/>
      <c r="UJM437" s="227"/>
      <c r="UJN437" s="227"/>
      <c r="UJO437" s="227"/>
      <c r="UJP437" s="227"/>
      <c r="UJQ437" s="227"/>
      <c r="UJR437" s="227"/>
      <c r="UJS437" s="227"/>
      <c r="UJT437" s="227"/>
      <c r="UJU437" s="227"/>
      <c r="UJV437" s="227"/>
      <c r="UJW437" s="227"/>
      <c r="UJX437" s="227"/>
      <c r="UJY437" s="227"/>
      <c r="UJZ437" s="227"/>
      <c r="UKA437" s="227"/>
      <c r="UKB437" s="227"/>
      <c r="UKC437" s="227"/>
      <c r="UKD437" s="227"/>
      <c r="UKE437" s="227"/>
      <c r="UKF437" s="227"/>
      <c r="UKG437" s="227"/>
      <c r="UKH437" s="227"/>
      <c r="UKI437" s="227"/>
      <c r="UKJ437" s="227"/>
      <c r="UKK437" s="227"/>
      <c r="UKL437" s="227"/>
      <c r="UKM437" s="227"/>
      <c r="UKN437" s="227"/>
      <c r="UKO437" s="227"/>
      <c r="UKP437" s="227"/>
      <c r="UKQ437" s="227"/>
      <c r="UKR437" s="227"/>
      <c r="UKS437" s="227"/>
      <c r="UKT437" s="227"/>
      <c r="UKU437" s="227"/>
      <c r="UKV437" s="227"/>
      <c r="UKW437" s="227"/>
      <c r="UKX437" s="227"/>
      <c r="UKY437" s="227"/>
      <c r="UKZ437" s="227"/>
      <c r="ULA437" s="227"/>
      <c r="ULB437" s="227"/>
      <c r="ULC437" s="227"/>
      <c r="ULD437" s="227"/>
      <c r="ULE437" s="227"/>
      <c r="ULF437" s="227"/>
      <c r="ULG437" s="227"/>
      <c r="ULH437" s="227"/>
      <c r="ULI437" s="227"/>
      <c r="ULJ437" s="227"/>
      <c r="ULK437" s="227"/>
      <c r="ULL437" s="227"/>
      <c r="ULM437" s="227"/>
      <c r="ULN437" s="227"/>
      <c r="ULO437" s="227"/>
      <c r="ULP437" s="227"/>
      <c r="ULQ437" s="227"/>
      <c r="ULR437" s="227"/>
      <c r="ULS437" s="227"/>
      <c r="ULT437" s="227"/>
      <c r="ULU437" s="227"/>
      <c r="ULV437" s="227"/>
      <c r="ULW437" s="227"/>
      <c r="ULX437" s="227"/>
      <c r="ULY437" s="227"/>
      <c r="ULZ437" s="227"/>
      <c r="UMA437" s="227"/>
      <c r="UMB437" s="227"/>
      <c r="UMC437" s="227"/>
      <c r="UMD437" s="227"/>
      <c r="UME437" s="227"/>
      <c r="UMF437" s="227"/>
      <c r="UMG437" s="227"/>
      <c r="UMH437" s="227"/>
      <c r="UMI437" s="227"/>
      <c r="UMJ437" s="227"/>
      <c r="UMK437" s="227"/>
      <c r="UML437" s="227"/>
      <c r="UMM437" s="227"/>
      <c r="UMN437" s="227"/>
      <c r="UMO437" s="227"/>
      <c r="UMP437" s="227"/>
      <c r="UMQ437" s="227"/>
      <c r="UMR437" s="227"/>
      <c r="UMS437" s="227"/>
      <c r="UMT437" s="227"/>
      <c r="UMU437" s="227"/>
      <c r="UMV437" s="227"/>
      <c r="UMW437" s="227"/>
      <c r="UMX437" s="227"/>
      <c r="UMY437" s="227"/>
      <c r="UMZ437" s="227"/>
      <c r="UNA437" s="227"/>
      <c r="UNB437" s="227"/>
      <c r="UNC437" s="227"/>
      <c r="UND437" s="227"/>
      <c r="UNE437" s="227"/>
      <c r="UNF437" s="227"/>
      <c r="UNG437" s="227"/>
      <c r="UNH437" s="227"/>
      <c r="UNI437" s="227"/>
      <c r="UNJ437" s="227"/>
      <c r="UNK437" s="227"/>
      <c r="UNL437" s="227"/>
      <c r="UNM437" s="227"/>
      <c r="UNN437" s="227"/>
      <c r="UNO437" s="227"/>
      <c r="UNP437" s="227"/>
      <c r="UNQ437" s="227"/>
      <c r="UNR437" s="227"/>
      <c r="UNS437" s="227"/>
      <c r="UNT437" s="227"/>
      <c r="UNU437" s="227"/>
      <c r="UNV437" s="227"/>
      <c r="UNW437" s="227"/>
      <c r="UNX437" s="227"/>
      <c r="UNY437" s="227"/>
      <c r="UNZ437" s="227"/>
      <c r="UOA437" s="227"/>
      <c r="UOB437" s="227"/>
      <c r="UOC437" s="227"/>
      <c r="UOD437" s="227"/>
      <c r="UOE437" s="227"/>
      <c r="UOF437" s="227"/>
      <c r="UOG437" s="227"/>
      <c r="UOH437" s="227"/>
      <c r="UOI437" s="227"/>
      <c r="UOJ437" s="227"/>
      <c r="UOK437" s="227"/>
      <c r="UOL437" s="227"/>
      <c r="UOM437" s="227"/>
      <c r="UON437" s="227"/>
      <c r="UOO437" s="227"/>
      <c r="UOP437" s="227"/>
      <c r="UOQ437" s="227"/>
      <c r="UOR437" s="227"/>
      <c r="UOS437" s="227"/>
      <c r="UOT437" s="227"/>
      <c r="UOU437" s="227"/>
      <c r="UOV437" s="227"/>
      <c r="UOW437" s="227"/>
      <c r="UOX437" s="227"/>
      <c r="UOY437" s="227"/>
      <c r="UOZ437" s="227"/>
      <c r="UPA437" s="227"/>
      <c r="UPB437" s="227"/>
      <c r="UPC437" s="227"/>
      <c r="UPD437" s="227"/>
      <c r="UPE437" s="227"/>
      <c r="UPF437" s="227"/>
      <c r="UPG437" s="227"/>
      <c r="UPH437" s="227"/>
      <c r="UPI437" s="227"/>
      <c r="UPJ437" s="227"/>
      <c r="UPK437" s="227"/>
      <c r="UPL437" s="227"/>
      <c r="UPM437" s="227"/>
      <c r="UPN437" s="227"/>
      <c r="UPO437" s="227"/>
      <c r="UPP437" s="227"/>
      <c r="UPQ437" s="227"/>
      <c r="UPR437" s="227"/>
      <c r="UPS437" s="227"/>
      <c r="UPT437" s="227"/>
      <c r="UPU437" s="227"/>
      <c r="UPV437" s="227"/>
      <c r="UPW437" s="227"/>
      <c r="UPX437" s="227"/>
      <c r="UPY437" s="227"/>
      <c r="UPZ437" s="227"/>
      <c r="UQA437" s="227"/>
      <c r="UQB437" s="227"/>
      <c r="UQC437" s="227"/>
      <c r="UQD437" s="227"/>
      <c r="UQE437" s="227"/>
      <c r="UQF437" s="227"/>
      <c r="UQG437" s="227"/>
      <c r="UQH437" s="227"/>
      <c r="UQI437" s="227"/>
      <c r="UQJ437" s="227"/>
      <c r="UQK437" s="227"/>
      <c r="UQL437" s="227"/>
      <c r="UQM437" s="227"/>
      <c r="UQN437" s="227"/>
      <c r="UQO437" s="227"/>
      <c r="UQP437" s="227"/>
      <c r="UQQ437" s="227"/>
      <c r="UQR437" s="227"/>
      <c r="UQS437" s="227"/>
      <c r="UQT437" s="227"/>
      <c r="UQU437" s="227"/>
      <c r="UQV437" s="227"/>
      <c r="UQW437" s="227"/>
      <c r="UQX437" s="227"/>
      <c r="UQY437" s="227"/>
      <c r="UQZ437" s="227"/>
      <c r="URA437" s="227"/>
      <c r="URB437" s="227"/>
      <c r="URC437" s="227"/>
      <c r="URD437" s="227"/>
      <c r="URE437" s="227"/>
      <c r="URF437" s="227"/>
      <c r="URG437" s="227"/>
      <c r="URH437" s="227"/>
      <c r="URI437" s="227"/>
      <c r="URJ437" s="227"/>
      <c r="URK437" s="227"/>
      <c r="URL437" s="227"/>
      <c r="URM437" s="227"/>
      <c r="URN437" s="227"/>
      <c r="URO437" s="227"/>
      <c r="URP437" s="227"/>
      <c r="URQ437" s="227"/>
      <c r="URR437" s="227"/>
      <c r="URS437" s="227"/>
      <c r="URT437" s="227"/>
      <c r="URU437" s="227"/>
      <c r="URV437" s="227"/>
      <c r="URW437" s="227"/>
      <c r="URX437" s="227"/>
      <c r="URY437" s="227"/>
      <c r="URZ437" s="227"/>
      <c r="USA437" s="227"/>
      <c r="USB437" s="227"/>
      <c r="USC437" s="227"/>
      <c r="USD437" s="227"/>
      <c r="USE437" s="227"/>
      <c r="USF437" s="227"/>
      <c r="USG437" s="227"/>
      <c r="USH437" s="227"/>
      <c r="USI437" s="227"/>
      <c r="USJ437" s="227"/>
      <c r="USK437" s="227"/>
      <c r="USL437" s="227"/>
      <c r="USM437" s="227"/>
      <c r="USN437" s="227"/>
      <c r="USO437" s="227"/>
      <c r="USP437" s="227"/>
      <c r="USQ437" s="227"/>
      <c r="USR437" s="227"/>
      <c r="USS437" s="227"/>
      <c r="UST437" s="227"/>
      <c r="USU437" s="227"/>
      <c r="USV437" s="227"/>
      <c r="USW437" s="227"/>
      <c r="USX437" s="227"/>
      <c r="USY437" s="227"/>
      <c r="USZ437" s="227"/>
      <c r="UTA437" s="227"/>
      <c r="UTB437" s="227"/>
      <c r="UTC437" s="227"/>
      <c r="UTD437" s="227"/>
      <c r="UTE437" s="227"/>
      <c r="UTF437" s="227"/>
      <c r="UTG437" s="227"/>
      <c r="UTH437" s="227"/>
      <c r="UTI437" s="227"/>
      <c r="UTJ437" s="227"/>
      <c r="UTK437" s="227"/>
      <c r="UTL437" s="227"/>
      <c r="UTM437" s="227"/>
      <c r="UTN437" s="227"/>
      <c r="UTO437" s="227"/>
      <c r="UTP437" s="227"/>
      <c r="UTQ437" s="227"/>
      <c r="UTR437" s="227"/>
      <c r="UTS437" s="227"/>
      <c r="UTT437" s="227"/>
      <c r="UTU437" s="227"/>
      <c r="UTV437" s="227"/>
      <c r="UTW437" s="227"/>
      <c r="UTX437" s="227"/>
      <c r="UTY437" s="227"/>
      <c r="UTZ437" s="227"/>
      <c r="UUA437" s="227"/>
      <c r="UUB437" s="227"/>
      <c r="UUC437" s="227"/>
      <c r="UUD437" s="227"/>
      <c r="UUE437" s="227"/>
      <c r="UUF437" s="227"/>
      <c r="UUG437" s="227"/>
      <c r="UUH437" s="227"/>
      <c r="UUI437" s="227"/>
      <c r="UUJ437" s="227"/>
      <c r="UUK437" s="227"/>
      <c r="UUL437" s="227"/>
      <c r="UUM437" s="227"/>
      <c r="UUN437" s="227"/>
      <c r="UUO437" s="227"/>
      <c r="UUP437" s="227"/>
      <c r="UUQ437" s="227"/>
      <c r="UUR437" s="227"/>
      <c r="UUS437" s="227"/>
      <c r="UUT437" s="227"/>
      <c r="UUU437" s="227"/>
      <c r="UUV437" s="227"/>
      <c r="UUW437" s="227"/>
      <c r="UUX437" s="227"/>
      <c r="UUY437" s="227"/>
      <c r="UUZ437" s="227"/>
      <c r="UVA437" s="227"/>
      <c r="UVB437" s="227"/>
      <c r="UVC437" s="227"/>
      <c r="UVD437" s="227"/>
      <c r="UVE437" s="227"/>
      <c r="UVF437" s="227"/>
      <c r="UVG437" s="227"/>
      <c r="UVH437" s="227"/>
      <c r="UVI437" s="227"/>
      <c r="UVJ437" s="227"/>
      <c r="UVK437" s="227"/>
      <c r="UVL437" s="227"/>
      <c r="UVM437" s="227"/>
      <c r="UVN437" s="227"/>
      <c r="UVO437" s="227"/>
      <c r="UVP437" s="227"/>
      <c r="UVQ437" s="227"/>
      <c r="UVR437" s="227"/>
      <c r="UVS437" s="227"/>
      <c r="UVT437" s="227"/>
      <c r="UVU437" s="227"/>
      <c r="UVV437" s="227"/>
      <c r="UVW437" s="227"/>
      <c r="UVX437" s="227"/>
      <c r="UVY437" s="227"/>
      <c r="UVZ437" s="227"/>
      <c r="UWA437" s="227"/>
      <c r="UWB437" s="227"/>
      <c r="UWC437" s="227"/>
      <c r="UWD437" s="227"/>
      <c r="UWE437" s="227"/>
      <c r="UWF437" s="227"/>
      <c r="UWG437" s="227"/>
      <c r="UWH437" s="227"/>
      <c r="UWI437" s="227"/>
      <c r="UWJ437" s="227"/>
      <c r="UWK437" s="227"/>
      <c r="UWL437" s="227"/>
      <c r="UWM437" s="227"/>
      <c r="UWN437" s="227"/>
      <c r="UWO437" s="227"/>
      <c r="UWP437" s="227"/>
      <c r="UWQ437" s="227"/>
      <c r="UWR437" s="227"/>
      <c r="UWS437" s="227"/>
      <c r="UWT437" s="227"/>
      <c r="UWU437" s="227"/>
      <c r="UWV437" s="227"/>
      <c r="UWW437" s="227"/>
      <c r="UWX437" s="227"/>
      <c r="UWY437" s="227"/>
      <c r="UWZ437" s="227"/>
      <c r="UXA437" s="227"/>
      <c r="UXB437" s="227"/>
      <c r="UXC437" s="227"/>
      <c r="UXD437" s="227"/>
      <c r="UXE437" s="227"/>
      <c r="UXF437" s="227"/>
      <c r="UXG437" s="227"/>
      <c r="UXH437" s="227"/>
      <c r="UXI437" s="227"/>
      <c r="UXJ437" s="227"/>
      <c r="UXK437" s="227"/>
      <c r="UXL437" s="227"/>
      <c r="UXM437" s="227"/>
      <c r="UXN437" s="227"/>
      <c r="UXO437" s="227"/>
      <c r="UXP437" s="227"/>
      <c r="UXQ437" s="227"/>
      <c r="UXR437" s="227"/>
      <c r="UXS437" s="227"/>
      <c r="UXT437" s="227"/>
      <c r="UXU437" s="227"/>
      <c r="UXV437" s="227"/>
      <c r="UXW437" s="227"/>
      <c r="UXX437" s="227"/>
      <c r="UXY437" s="227"/>
      <c r="UXZ437" s="227"/>
      <c r="UYA437" s="227"/>
      <c r="UYB437" s="227"/>
      <c r="UYC437" s="227"/>
      <c r="UYD437" s="227"/>
      <c r="UYE437" s="227"/>
      <c r="UYF437" s="227"/>
      <c r="UYG437" s="227"/>
      <c r="UYH437" s="227"/>
      <c r="UYI437" s="227"/>
      <c r="UYJ437" s="227"/>
      <c r="UYK437" s="227"/>
      <c r="UYL437" s="227"/>
      <c r="UYM437" s="227"/>
      <c r="UYN437" s="227"/>
      <c r="UYO437" s="227"/>
      <c r="UYP437" s="227"/>
      <c r="UYQ437" s="227"/>
      <c r="UYR437" s="227"/>
      <c r="UYS437" s="227"/>
      <c r="UYT437" s="227"/>
      <c r="UYU437" s="227"/>
      <c r="UYV437" s="227"/>
      <c r="UYW437" s="227"/>
      <c r="UYX437" s="227"/>
      <c r="UYY437" s="227"/>
      <c r="UYZ437" s="227"/>
      <c r="UZA437" s="227"/>
      <c r="UZB437" s="227"/>
      <c r="UZC437" s="227"/>
      <c r="UZD437" s="227"/>
      <c r="UZE437" s="227"/>
      <c r="UZF437" s="227"/>
      <c r="UZG437" s="227"/>
      <c r="UZH437" s="227"/>
      <c r="UZI437" s="227"/>
      <c r="UZJ437" s="227"/>
      <c r="UZK437" s="227"/>
      <c r="UZL437" s="227"/>
      <c r="UZM437" s="227"/>
      <c r="UZN437" s="227"/>
      <c r="UZO437" s="227"/>
      <c r="UZP437" s="227"/>
      <c r="UZQ437" s="227"/>
      <c r="UZR437" s="227"/>
      <c r="UZS437" s="227"/>
      <c r="UZT437" s="227"/>
      <c r="UZU437" s="227"/>
      <c r="UZV437" s="227"/>
      <c r="UZW437" s="227"/>
      <c r="UZX437" s="227"/>
      <c r="UZY437" s="227"/>
      <c r="UZZ437" s="227"/>
      <c r="VAA437" s="227"/>
      <c r="VAB437" s="227"/>
      <c r="VAC437" s="227"/>
      <c r="VAD437" s="227"/>
      <c r="VAE437" s="227"/>
      <c r="VAF437" s="227"/>
      <c r="VAG437" s="227"/>
      <c r="VAH437" s="227"/>
      <c r="VAI437" s="227"/>
      <c r="VAJ437" s="227"/>
      <c r="VAK437" s="227"/>
      <c r="VAL437" s="227"/>
      <c r="VAM437" s="227"/>
      <c r="VAN437" s="227"/>
      <c r="VAO437" s="227"/>
      <c r="VAP437" s="227"/>
      <c r="VAQ437" s="227"/>
      <c r="VAR437" s="227"/>
      <c r="VAS437" s="227"/>
      <c r="VAT437" s="227"/>
      <c r="VAU437" s="227"/>
      <c r="VAV437" s="227"/>
      <c r="VAW437" s="227"/>
      <c r="VAX437" s="227"/>
      <c r="VAY437" s="227"/>
      <c r="VAZ437" s="227"/>
      <c r="VBA437" s="227"/>
      <c r="VBB437" s="227"/>
      <c r="VBC437" s="227"/>
      <c r="VBD437" s="227"/>
      <c r="VBE437" s="227"/>
      <c r="VBF437" s="227"/>
      <c r="VBG437" s="227"/>
      <c r="VBH437" s="227"/>
      <c r="VBI437" s="227"/>
      <c r="VBJ437" s="227"/>
      <c r="VBK437" s="227"/>
      <c r="VBL437" s="227"/>
      <c r="VBM437" s="227"/>
      <c r="VBN437" s="227"/>
      <c r="VBO437" s="227"/>
      <c r="VBP437" s="227"/>
      <c r="VBQ437" s="227"/>
      <c r="VBR437" s="227"/>
      <c r="VBS437" s="227"/>
      <c r="VBT437" s="227"/>
      <c r="VBU437" s="227"/>
      <c r="VBV437" s="227"/>
      <c r="VBW437" s="227"/>
      <c r="VBX437" s="227"/>
      <c r="VBY437" s="227"/>
      <c r="VBZ437" s="227"/>
      <c r="VCA437" s="227"/>
      <c r="VCB437" s="227"/>
      <c r="VCC437" s="227"/>
      <c r="VCD437" s="227"/>
      <c r="VCE437" s="227"/>
      <c r="VCF437" s="227"/>
      <c r="VCG437" s="227"/>
      <c r="VCH437" s="227"/>
      <c r="VCI437" s="227"/>
      <c r="VCJ437" s="227"/>
      <c r="VCK437" s="227"/>
      <c r="VCL437" s="227"/>
      <c r="VCM437" s="227"/>
      <c r="VCN437" s="227"/>
      <c r="VCO437" s="227"/>
      <c r="VCP437" s="227"/>
      <c r="VCQ437" s="227"/>
      <c r="VCR437" s="227"/>
      <c r="VCS437" s="227"/>
      <c r="VCT437" s="227"/>
      <c r="VCU437" s="227"/>
      <c r="VCV437" s="227"/>
      <c r="VCW437" s="227"/>
      <c r="VCX437" s="227"/>
      <c r="VCY437" s="227"/>
      <c r="VCZ437" s="227"/>
      <c r="VDA437" s="227"/>
      <c r="VDB437" s="227"/>
      <c r="VDC437" s="227"/>
      <c r="VDD437" s="227"/>
      <c r="VDE437" s="227"/>
      <c r="VDF437" s="227"/>
      <c r="VDG437" s="227"/>
      <c r="VDH437" s="227"/>
      <c r="VDI437" s="227"/>
      <c r="VDJ437" s="227"/>
      <c r="VDK437" s="227"/>
      <c r="VDL437" s="227"/>
      <c r="VDM437" s="227"/>
      <c r="VDN437" s="227"/>
      <c r="VDO437" s="227"/>
      <c r="VDP437" s="227"/>
      <c r="VDQ437" s="227"/>
      <c r="VDR437" s="227"/>
      <c r="VDS437" s="227"/>
      <c r="VDT437" s="227"/>
      <c r="VDU437" s="227"/>
      <c r="VDV437" s="227"/>
      <c r="VDW437" s="227"/>
      <c r="VDX437" s="227"/>
      <c r="VDY437" s="227"/>
      <c r="VDZ437" s="227"/>
      <c r="VEA437" s="227"/>
      <c r="VEB437" s="227"/>
      <c r="VEC437" s="227"/>
      <c r="VED437" s="227"/>
      <c r="VEE437" s="227"/>
      <c r="VEF437" s="227"/>
      <c r="VEG437" s="227"/>
      <c r="VEH437" s="227"/>
      <c r="VEI437" s="227"/>
      <c r="VEJ437" s="227"/>
      <c r="VEK437" s="227"/>
      <c r="VEL437" s="227"/>
      <c r="VEM437" s="227"/>
      <c r="VEN437" s="227"/>
      <c r="VEO437" s="227"/>
      <c r="VEP437" s="227"/>
      <c r="VEQ437" s="227"/>
      <c r="VER437" s="227"/>
      <c r="VES437" s="227"/>
      <c r="VET437" s="227"/>
      <c r="VEU437" s="227"/>
      <c r="VEV437" s="227"/>
      <c r="VEW437" s="227"/>
      <c r="VEX437" s="227"/>
      <c r="VEY437" s="227"/>
      <c r="VEZ437" s="227"/>
      <c r="VFA437" s="227"/>
      <c r="VFB437" s="227"/>
      <c r="VFC437" s="227"/>
      <c r="VFD437" s="227"/>
      <c r="VFE437" s="227"/>
      <c r="VFF437" s="227"/>
      <c r="VFG437" s="227"/>
      <c r="VFH437" s="227"/>
      <c r="VFI437" s="227"/>
      <c r="VFJ437" s="227"/>
      <c r="VFK437" s="227"/>
      <c r="VFL437" s="227"/>
      <c r="VFM437" s="227"/>
      <c r="VFN437" s="227"/>
      <c r="VFO437" s="227"/>
      <c r="VFP437" s="227"/>
      <c r="VFQ437" s="227"/>
      <c r="VFR437" s="227"/>
      <c r="VFS437" s="227"/>
      <c r="VFT437" s="227"/>
      <c r="VFU437" s="227"/>
      <c r="VFV437" s="227"/>
      <c r="VFW437" s="227"/>
      <c r="VFX437" s="227"/>
      <c r="VFY437" s="227"/>
      <c r="VFZ437" s="227"/>
      <c r="VGA437" s="227"/>
      <c r="VGB437" s="227"/>
      <c r="VGC437" s="227"/>
      <c r="VGD437" s="227"/>
      <c r="VGE437" s="227"/>
      <c r="VGF437" s="227"/>
      <c r="VGG437" s="227"/>
      <c r="VGH437" s="227"/>
      <c r="VGI437" s="227"/>
      <c r="VGJ437" s="227"/>
      <c r="VGK437" s="227"/>
      <c r="VGL437" s="227"/>
      <c r="VGM437" s="227"/>
      <c r="VGN437" s="227"/>
      <c r="VGO437" s="227"/>
      <c r="VGP437" s="227"/>
      <c r="VGQ437" s="227"/>
      <c r="VGR437" s="227"/>
      <c r="VGS437" s="227"/>
      <c r="VGT437" s="227"/>
      <c r="VGU437" s="227"/>
      <c r="VGV437" s="227"/>
      <c r="VGW437" s="227"/>
      <c r="VGX437" s="227"/>
      <c r="VGY437" s="227"/>
      <c r="VGZ437" s="227"/>
      <c r="VHA437" s="227"/>
      <c r="VHB437" s="227"/>
      <c r="VHC437" s="227"/>
      <c r="VHD437" s="227"/>
      <c r="VHE437" s="227"/>
      <c r="VHF437" s="227"/>
      <c r="VHG437" s="227"/>
      <c r="VHH437" s="227"/>
      <c r="VHI437" s="227"/>
      <c r="VHJ437" s="227"/>
      <c r="VHK437" s="227"/>
      <c r="VHL437" s="227"/>
      <c r="VHM437" s="227"/>
      <c r="VHN437" s="227"/>
      <c r="VHO437" s="227"/>
      <c r="VHP437" s="227"/>
      <c r="VHQ437" s="227"/>
      <c r="VHR437" s="227"/>
      <c r="VHS437" s="227"/>
      <c r="VHT437" s="227"/>
      <c r="VHU437" s="227"/>
      <c r="VHV437" s="227"/>
      <c r="VHW437" s="227"/>
      <c r="VHX437" s="227"/>
      <c r="VHY437" s="227"/>
      <c r="VHZ437" s="227"/>
      <c r="VIA437" s="227"/>
      <c r="VIB437" s="227"/>
      <c r="VIC437" s="227"/>
      <c r="VID437" s="227"/>
      <c r="VIE437" s="227"/>
      <c r="VIF437" s="227"/>
      <c r="VIG437" s="227"/>
      <c r="VIH437" s="227"/>
      <c r="VII437" s="227"/>
      <c r="VIJ437" s="227"/>
      <c r="VIK437" s="227"/>
      <c r="VIL437" s="227"/>
      <c r="VIM437" s="227"/>
      <c r="VIN437" s="227"/>
      <c r="VIO437" s="227"/>
      <c r="VIP437" s="227"/>
      <c r="VIQ437" s="227"/>
      <c r="VIR437" s="227"/>
      <c r="VIS437" s="227"/>
      <c r="VIT437" s="227"/>
      <c r="VIU437" s="227"/>
      <c r="VIV437" s="227"/>
      <c r="VIW437" s="227"/>
      <c r="VIX437" s="227"/>
      <c r="VIY437" s="227"/>
      <c r="VIZ437" s="227"/>
      <c r="VJA437" s="227"/>
      <c r="VJB437" s="227"/>
      <c r="VJC437" s="227"/>
      <c r="VJD437" s="227"/>
      <c r="VJE437" s="227"/>
      <c r="VJF437" s="227"/>
      <c r="VJG437" s="227"/>
      <c r="VJH437" s="227"/>
      <c r="VJI437" s="227"/>
      <c r="VJJ437" s="227"/>
      <c r="VJK437" s="227"/>
      <c r="VJL437" s="227"/>
      <c r="VJM437" s="227"/>
      <c r="VJN437" s="227"/>
      <c r="VJO437" s="227"/>
      <c r="VJP437" s="227"/>
      <c r="VJQ437" s="227"/>
      <c r="VJR437" s="227"/>
      <c r="VJS437" s="227"/>
      <c r="VJT437" s="227"/>
      <c r="VJU437" s="227"/>
      <c r="VJV437" s="227"/>
      <c r="VJW437" s="227"/>
      <c r="VJX437" s="227"/>
      <c r="VJY437" s="227"/>
      <c r="VJZ437" s="227"/>
      <c r="VKA437" s="227"/>
      <c r="VKB437" s="227"/>
      <c r="VKC437" s="227"/>
      <c r="VKD437" s="227"/>
      <c r="VKE437" s="227"/>
      <c r="VKF437" s="227"/>
      <c r="VKG437" s="227"/>
      <c r="VKH437" s="227"/>
      <c r="VKI437" s="227"/>
      <c r="VKJ437" s="227"/>
      <c r="VKK437" s="227"/>
      <c r="VKL437" s="227"/>
      <c r="VKM437" s="227"/>
      <c r="VKN437" s="227"/>
      <c r="VKO437" s="227"/>
      <c r="VKP437" s="227"/>
      <c r="VKQ437" s="227"/>
      <c r="VKR437" s="227"/>
      <c r="VKS437" s="227"/>
      <c r="VKT437" s="227"/>
      <c r="VKU437" s="227"/>
      <c r="VKV437" s="227"/>
      <c r="VKW437" s="227"/>
      <c r="VKX437" s="227"/>
      <c r="VKY437" s="227"/>
      <c r="VKZ437" s="227"/>
      <c r="VLA437" s="227"/>
      <c r="VLB437" s="227"/>
      <c r="VLC437" s="227"/>
      <c r="VLD437" s="227"/>
      <c r="VLE437" s="227"/>
      <c r="VLF437" s="227"/>
      <c r="VLG437" s="227"/>
      <c r="VLH437" s="227"/>
      <c r="VLI437" s="227"/>
      <c r="VLJ437" s="227"/>
      <c r="VLK437" s="227"/>
      <c r="VLL437" s="227"/>
      <c r="VLM437" s="227"/>
      <c r="VLN437" s="227"/>
      <c r="VLO437" s="227"/>
      <c r="VLP437" s="227"/>
      <c r="VLQ437" s="227"/>
      <c r="VLR437" s="227"/>
      <c r="VLS437" s="227"/>
      <c r="VLT437" s="227"/>
      <c r="VLU437" s="227"/>
      <c r="VLV437" s="227"/>
      <c r="VLW437" s="227"/>
      <c r="VLX437" s="227"/>
      <c r="VLY437" s="227"/>
      <c r="VLZ437" s="227"/>
      <c r="VMA437" s="227"/>
      <c r="VMB437" s="227"/>
      <c r="VMC437" s="227"/>
      <c r="VMD437" s="227"/>
      <c r="VME437" s="227"/>
      <c r="VMF437" s="227"/>
      <c r="VMG437" s="227"/>
      <c r="VMH437" s="227"/>
      <c r="VMI437" s="227"/>
      <c r="VMJ437" s="227"/>
      <c r="VMK437" s="227"/>
      <c r="VML437" s="227"/>
      <c r="VMM437" s="227"/>
      <c r="VMN437" s="227"/>
      <c r="VMO437" s="227"/>
      <c r="VMP437" s="227"/>
      <c r="VMQ437" s="227"/>
      <c r="VMR437" s="227"/>
      <c r="VMS437" s="227"/>
      <c r="VMT437" s="227"/>
      <c r="VMU437" s="227"/>
      <c r="VMV437" s="227"/>
      <c r="VMW437" s="227"/>
      <c r="VMX437" s="227"/>
      <c r="VMY437" s="227"/>
      <c r="VMZ437" s="227"/>
      <c r="VNA437" s="227"/>
      <c r="VNB437" s="227"/>
      <c r="VNC437" s="227"/>
      <c r="VND437" s="227"/>
      <c r="VNE437" s="227"/>
      <c r="VNF437" s="227"/>
      <c r="VNG437" s="227"/>
      <c r="VNH437" s="227"/>
      <c r="VNI437" s="227"/>
      <c r="VNJ437" s="227"/>
      <c r="VNK437" s="227"/>
      <c r="VNL437" s="227"/>
      <c r="VNM437" s="227"/>
      <c r="VNN437" s="227"/>
      <c r="VNO437" s="227"/>
      <c r="VNP437" s="227"/>
      <c r="VNQ437" s="227"/>
      <c r="VNR437" s="227"/>
      <c r="VNS437" s="227"/>
      <c r="VNT437" s="227"/>
      <c r="VNU437" s="227"/>
      <c r="VNV437" s="227"/>
      <c r="VNW437" s="227"/>
      <c r="VNX437" s="227"/>
      <c r="VNY437" s="227"/>
      <c r="VNZ437" s="227"/>
      <c r="VOA437" s="227"/>
      <c r="VOB437" s="227"/>
      <c r="VOC437" s="227"/>
      <c r="VOD437" s="227"/>
      <c r="VOE437" s="227"/>
      <c r="VOF437" s="227"/>
      <c r="VOG437" s="227"/>
      <c r="VOH437" s="227"/>
      <c r="VOI437" s="227"/>
      <c r="VOJ437" s="227"/>
      <c r="VOK437" s="227"/>
      <c r="VOL437" s="227"/>
      <c r="VOM437" s="227"/>
      <c r="VON437" s="227"/>
      <c r="VOO437" s="227"/>
      <c r="VOP437" s="227"/>
      <c r="VOQ437" s="227"/>
      <c r="VOR437" s="227"/>
      <c r="VOS437" s="227"/>
      <c r="VOT437" s="227"/>
      <c r="VOU437" s="227"/>
      <c r="VOV437" s="227"/>
      <c r="VOW437" s="227"/>
      <c r="VOX437" s="227"/>
      <c r="VOY437" s="227"/>
      <c r="VOZ437" s="227"/>
      <c r="VPA437" s="227"/>
      <c r="VPB437" s="227"/>
      <c r="VPC437" s="227"/>
      <c r="VPD437" s="227"/>
      <c r="VPE437" s="227"/>
      <c r="VPF437" s="227"/>
      <c r="VPG437" s="227"/>
      <c r="VPH437" s="227"/>
      <c r="VPI437" s="227"/>
      <c r="VPJ437" s="227"/>
      <c r="VPK437" s="227"/>
      <c r="VPL437" s="227"/>
      <c r="VPM437" s="227"/>
      <c r="VPN437" s="227"/>
      <c r="VPO437" s="227"/>
      <c r="VPP437" s="227"/>
      <c r="VPQ437" s="227"/>
      <c r="VPR437" s="227"/>
      <c r="VPS437" s="227"/>
      <c r="VPT437" s="227"/>
      <c r="VPU437" s="227"/>
      <c r="VPV437" s="227"/>
      <c r="VPW437" s="227"/>
      <c r="VPX437" s="227"/>
      <c r="VPY437" s="227"/>
      <c r="VPZ437" s="227"/>
      <c r="VQA437" s="227"/>
      <c r="VQB437" s="227"/>
      <c r="VQC437" s="227"/>
      <c r="VQD437" s="227"/>
      <c r="VQE437" s="227"/>
      <c r="VQF437" s="227"/>
      <c r="VQG437" s="227"/>
      <c r="VQH437" s="227"/>
      <c r="VQI437" s="227"/>
      <c r="VQJ437" s="227"/>
      <c r="VQK437" s="227"/>
      <c r="VQL437" s="227"/>
      <c r="VQM437" s="227"/>
      <c r="VQN437" s="227"/>
      <c r="VQO437" s="227"/>
      <c r="VQP437" s="227"/>
      <c r="VQQ437" s="227"/>
      <c r="VQR437" s="227"/>
      <c r="VQS437" s="227"/>
      <c r="VQT437" s="227"/>
      <c r="VQU437" s="227"/>
      <c r="VQV437" s="227"/>
      <c r="VQW437" s="227"/>
      <c r="VQX437" s="227"/>
      <c r="VQY437" s="227"/>
      <c r="VQZ437" s="227"/>
      <c r="VRA437" s="227"/>
      <c r="VRB437" s="227"/>
      <c r="VRC437" s="227"/>
      <c r="VRD437" s="227"/>
      <c r="VRE437" s="227"/>
      <c r="VRF437" s="227"/>
      <c r="VRG437" s="227"/>
      <c r="VRH437" s="227"/>
      <c r="VRI437" s="227"/>
      <c r="VRJ437" s="227"/>
      <c r="VRK437" s="227"/>
      <c r="VRL437" s="227"/>
      <c r="VRM437" s="227"/>
      <c r="VRN437" s="227"/>
      <c r="VRO437" s="227"/>
      <c r="VRP437" s="227"/>
      <c r="VRQ437" s="227"/>
      <c r="VRR437" s="227"/>
      <c r="VRS437" s="227"/>
      <c r="VRT437" s="227"/>
      <c r="VRU437" s="227"/>
      <c r="VRV437" s="227"/>
      <c r="VRW437" s="227"/>
      <c r="VRX437" s="227"/>
      <c r="VRY437" s="227"/>
      <c r="VRZ437" s="227"/>
      <c r="VSA437" s="227"/>
      <c r="VSB437" s="227"/>
      <c r="VSC437" s="227"/>
      <c r="VSD437" s="227"/>
      <c r="VSE437" s="227"/>
      <c r="VSF437" s="227"/>
      <c r="VSG437" s="227"/>
      <c r="VSH437" s="227"/>
      <c r="VSI437" s="227"/>
      <c r="VSJ437" s="227"/>
      <c r="VSK437" s="227"/>
      <c r="VSL437" s="227"/>
      <c r="VSM437" s="227"/>
      <c r="VSN437" s="227"/>
      <c r="VSO437" s="227"/>
      <c r="VSP437" s="227"/>
      <c r="VSQ437" s="227"/>
      <c r="VSR437" s="227"/>
      <c r="VSS437" s="227"/>
      <c r="VST437" s="227"/>
      <c r="VSU437" s="227"/>
      <c r="VSV437" s="227"/>
      <c r="VSW437" s="227"/>
      <c r="VSX437" s="227"/>
      <c r="VSY437" s="227"/>
      <c r="VSZ437" s="227"/>
      <c r="VTA437" s="227"/>
      <c r="VTB437" s="227"/>
      <c r="VTC437" s="227"/>
      <c r="VTD437" s="227"/>
      <c r="VTE437" s="227"/>
      <c r="VTF437" s="227"/>
      <c r="VTG437" s="227"/>
      <c r="VTH437" s="227"/>
      <c r="VTI437" s="227"/>
      <c r="VTJ437" s="227"/>
      <c r="VTK437" s="227"/>
      <c r="VTL437" s="227"/>
      <c r="VTM437" s="227"/>
      <c r="VTN437" s="227"/>
      <c r="VTO437" s="227"/>
      <c r="VTP437" s="227"/>
      <c r="VTQ437" s="227"/>
      <c r="VTR437" s="227"/>
      <c r="VTS437" s="227"/>
      <c r="VTT437" s="227"/>
      <c r="VTU437" s="227"/>
      <c r="VTV437" s="227"/>
      <c r="VTW437" s="227"/>
      <c r="VTX437" s="227"/>
      <c r="VTY437" s="227"/>
      <c r="VTZ437" s="227"/>
      <c r="VUA437" s="227"/>
      <c r="VUB437" s="227"/>
      <c r="VUC437" s="227"/>
      <c r="VUD437" s="227"/>
      <c r="VUE437" s="227"/>
      <c r="VUF437" s="227"/>
      <c r="VUG437" s="227"/>
      <c r="VUH437" s="227"/>
      <c r="VUI437" s="227"/>
      <c r="VUJ437" s="227"/>
      <c r="VUK437" s="227"/>
      <c r="VUL437" s="227"/>
      <c r="VUM437" s="227"/>
      <c r="VUN437" s="227"/>
      <c r="VUO437" s="227"/>
      <c r="VUP437" s="227"/>
      <c r="VUQ437" s="227"/>
      <c r="VUR437" s="227"/>
      <c r="VUS437" s="227"/>
      <c r="VUT437" s="227"/>
      <c r="VUU437" s="227"/>
      <c r="VUV437" s="227"/>
      <c r="VUW437" s="227"/>
      <c r="VUX437" s="227"/>
      <c r="VUY437" s="227"/>
      <c r="VUZ437" s="227"/>
      <c r="VVA437" s="227"/>
      <c r="VVB437" s="227"/>
      <c r="VVC437" s="227"/>
      <c r="VVD437" s="227"/>
      <c r="VVE437" s="227"/>
      <c r="VVF437" s="227"/>
      <c r="VVG437" s="227"/>
      <c r="VVH437" s="227"/>
      <c r="VVI437" s="227"/>
      <c r="VVJ437" s="227"/>
      <c r="VVK437" s="227"/>
      <c r="VVL437" s="227"/>
      <c r="VVM437" s="227"/>
      <c r="VVN437" s="227"/>
      <c r="VVO437" s="227"/>
      <c r="VVP437" s="227"/>
      <c r="VVQ437" s="227"/>
      <c r="VVR437" s="227"/>
      <c r="VVS437" s="227"/>
      <c r="VVT437" s="227"/>
      <c r="VVU437" s="227"/>
      <c r="VVV437" s="227"/>
      <c r="VVW437" s="227"/>
      <c r="VVX437" s="227"/>
      <c r="VVY437" s="227"/>
      <c r="VVZ437" s="227"/>
      <c r="VWA437" s="227"/>
      <c r="VWB437" s="227"/>
      <c r="VWC437" s="227"/>
      <c r="VWD437" s="227"/>
      <c r="VWE437" s="227"/>
      <c r="VWF437" s="227"/>
      <c r="VWG437" s="227"/>
      <c r="VWH437" s="227"/>
      <c r="VWI437" s="227"/>
      <c r="VWJ437" s="227"/>
      <c r="VWK437" s="227"/>
      <c r="VWL437" s="227"/>
      <c r="VWM437" s="227"/>
      <c r="VWN437" s="227"/>
      <c r="VWO437" s="227"/>
      <c r="VWP437" s="227"/>
      <c r="VWQ437" s="227"/>
      <c r="VWR437" s="227"/>
      <c r="VWS437" s="227"/>
      <c r="VWT437" s="227"/>
      <c r="VWU437" s="227"/>
      <c r="VWV437" s="227"/>
      <c r="VWW437" s="227"/>
      <c r="VWX437" s="227"/>
      <c r="VWY437" s="227"/>
      <c r="VWZ437" s="227"/>
      <c r="VXA437" s="227"/>
      <c r="VXB437" s="227"/>
      <c r="VXC437" s="227"/>
      <c r="VXD437" s="227"/>
      <c r="VXE437" s="227"/>
      <c r="VXF437" s="227"/>
      <c r="VXG437" s="227"/>
      <c r="VXH437" s="227"/>
      <c r="VXI437" s="227"/>
      <c r="VXJ437" s="227"/>
      <c r="VXK437" s="227"/>
      <c r="VXL437" s="227"/>
      <c r="VXM437" s="227"/>
      <c r="VXN437" s="227"/>
      <c r="VXO437" s="227"/>
      <c r="VXP437" s="227"/>
      <c r="VXQ437" s="227"/>
      <c r="VXR437" s="227"/>
      <c r="VXS437" s="227"/>
      <c r="VXT437" s="227"/>
      <c r="VXU437" s="227"/>
      <c r="VXV437" s="227"/>
      <c r="VXW437" s="227"/>
      <c r="VXX437" s="227"/>
      <c r="VXY437" s="227"/>
      <c r="VXZ437" s="227"/>
      <c r="VYA437" s="227"/>
      <c r="VYB437" s="227"/>
      <c r="VYC437" s="227"/>
      <c r="VYD437" s="227"/>
      <c r="VYE437" s="227"/>
      <c r="VYF437" s="227"/>
      <c r="VYG437" s="227"/>
      <c r="VYH437" s="227"/>
      <c r="VYI437" s="227"/>
      <c r="VYJ437" s="227"/>
      <c r="VYK437" s="227"/>
      <c r="VYL437" s="227"/>
      <c r="VYM437" s="227"/>
      <c r="VYN437" s="227"/>
      <c r="VYO437" s="227"/>
      <c r="VYP437" s="227"/>
      <c r="VYQ437" s="227"/>
      <c r="VYR437" s="227"/>
      <c r="VYS437" s="227"/>
      <c r="VYT437" s="227"/>
      <c r="VYU437" s="227"/>
      <c r="VYV437" s="227"/>
      <c r="VYW437" s="227"/>
      <c r="VYX437" s="227"/>
      <c r="VYY437" s="227"/>
      <c r="VYZ437" s="227"/>
      <c r="VZA437" s="227"/>
      <c r="VZB437" s="227"/>
      <c r="VZC437" s="227"/>
      <c r="VZD437" s="227"/>
      <c r="VZE437" s="227"/>
      <c r="VZF437" s="227"/>
      <c r="VZG437" s="227"/>
      <c r="VZH437" s="227"/>
      <c r="VZI437" s="227"/>
      <c r="VZJ437" s="227"/>
      <c r="VZK437" s="227"/>
      <c r="VZL437" s="227"/>
      <c r="VZM437" s="227"/>
      <c r="VZN437" s="227"/>
      <c r="VZO437" s="227"/>
      <c r="VZP437" s="227"/>
      <c r="VZQ437" s="227"/>
      <c r="VZR437" s="227"/>
      <c r="VZS437" s="227"/>
      <c r="VZT437" s="227"/>
      <c r="VZU437" s="227"/>
      <c r="VZV437" s="227"/>
      <c r="VZW437" s="227"/>
      <c r="VZX437" s="227"/>
      <c r="VZY437" s="227"/>
      <c r="VZZ437" s="227"/>
      <c r="WAA437" s="227"/>
      <c r="WAB437" s="227"/>
      <c r="WAC437" s="227"/>
      <c r="WAD437" s="227"/>
      <c r="WAE437" s="227"/>
      <c r="WAF437" s="227"/>
      <c r="WAG437" s="227"/>
      <c r="WAH437" s="227"/>
      <c r="WAI437" s="227"/>
      <c r="WAJ437" s="227"/>
      <c r="WAK437" s="227"/>
      <c r="WAL437" s="227"/>
      <c r="WAM437" s="227"/>
      <c r="WAN437" s="227"/>
      <c r="WAO437" s="227"/>
      <c r="WAP437" s="227"/>
      <c r="WAQ437" s="227"/>
      <c r="WAR437" s="227"/>
      <c r="WAS437" s="227"/>
      <c r="WAT437" s="227"/>
      <c r="WAU437" s="227"/>
      <c r="WAV437" s="227"/>
      <c r="WAW437" s="227"/>
      <c r="WAX437" s="227"/>
      <c r="WAY437" s="227"/>
      <c r="WAZ437" s="227"/>
      <c r="WBA437" s="227"/>
      <c r="WBB437" s="227"/>
      <c r="WBC437" s="227"/>
      <c r="WBD437" s="227"/>
      <c r="WBE437" s="227"/>
      <c r="WBF437" s="227"/>
      <c r="WBG437" s="227"/>
      <c r="WBH437" s="227"/>
      <c r="WBI437" s="227"/>
      <c r="WBJ437" s="227"/>
      <c r="WBK437" s="227"/>
      <c r="WBL437" s="227"/>
      <c r="WBM437" s="227"/>
      <c r="WBN437" s="227"/>
      <c r="WBO437" s="227"/>
      <c r="WBP437" s="227"/>
      <c r="WBQ437" s="227"/>
      <c r="WBR437" s="227"/>
      <c r="WBS437" s="227"/>
      <c r="WBT437" s="227"/>
      <c r="WBU437" s="227"/>
      <c r="WBV437" s="227"/>
      <c r="WBW437" s="227"/>
      <c r="WBX437" s="227"/>
      <c r="WBY437" s="227"/>
      <c r="WBZ437" s="227"/>
      <c r="WCA437" s="227"/>
      <c r="WCB437" s="227"/>
      <c r="WCC437" s="227"/>
      <c r="WCD437" s="227"/>
      <c r="WCE437" s="227"/>
      <c r="WCF437" s="227"/>
      <c r="WCG437" s="227"/>
      <c r="WCH437" s="227"/>
      <c r="WCI437" s="227"/>
      <c r="WCJ437" s="227"/>
      <c r="WCK437" s="227"/>
      <c r="WCL437" s="227"/>
      <c r="WCM437" s="227"/>
      <c r="WCN437" s="227"/>
      <c r="WCO437" s="227"/>
      <c r="WCP437" s="227"/>
      <c r="WCQ437" s="227"/>
      <c r="WCR437" s="227"/>
      <c r="WCS437" s="227"/>
      <c r="WCT437" s="227"/>
      <c r="WCU437" s="227"/>
      <c r="WCV437" s="227"/>
      <c r="WCW437" s="227"/>
      <c r="WCX437" s="227"/>
      <c r="WCY437" s="227"/>
      <c r="WCZ437" s="227"/>
      <c r="WDA437" s="227"/>
      <c r="WDB437" s="227"/>
      <c r="WDC437" s="227"/>
      <c r="WDD437" s="227"/>
      <c r="WDE437" s="227"/>
      <c r="WDF437" s="227"/>
      <c r="WDG437" s="227"/>
      <c r="WDH437" s="227"/>
      <c r="WDI437" s="227"/>
      <c r="WDJ437" s="227"/>
      <c r="WDK437" s="227"/>
      <c r="WDL437" s="227"/>
      <c r="WDM437" s="227"/>
      <c r="WDN437" s="227"/>
      <c r="WDO437" s="227"/>
      <c r="WDP437" s="227"/>
      <c r="WDQ437" s="227"/>
      <c r="WDR437" s="227"/>
      <c r="WDS437" s="227"/>
      <c r="WDT437" s="227"/>
      <c r="WDU437" s="227"/>
      <c r="WDV437" s="227"/>
      <c r="WDW437" s="227"/>
      <c r="WDX437" s="227"/>
      <c r="WDY437" s="227"/>
      <c r="WDZ437" s="227"/>
      <c r="WEA437" s="227"/>
      <c r="WEB437" s="227"/>
      <c r="WEC437" s="227"/>
      <c r="WED437" s="227"/>
      <c r="WEE437" s="227"/>
      <c r="WEF437" s="227"/>
      <c r="WEG437" s="227"/>
      <c r="WEH437" s="227"/>
      <c r="WEI437" s="227"/>
      <c r="WEJ437" s="227"/>
      <c r="WEK437" s="227"/>
      <c r="WEL437" s="227"/>
      <c r="WEM437" s="227"/>
      <c r="WEN437" s="227"/>
      <c r="WEO437" s="227"/>
      <c r="WEP437" s="227"/>
      <c r="WEQ437" s="227"/>
      <c r="WER437" s="227"/>
      <c r="WES437" s="227"/>
      <c r="WET437" s="227"/>
      <c r="WEU437" s="227"/>
      <c r="WEV437" s="227"/>
      <c r="WEW437" s="227"/>
      <c r="WEX437" s="227"/>
      <c r="WEY437" s="227"/>
      <c r="WEZ437" s="227"/>
      <c r="WFA437" s="227"/>
      <c r="WFB437" s="227"/>
      <c r="WFC437" s="227"/>
      <c r="WFD437" s="227"/>
      <c r="WFE437" s="227"/>
      <c r="WFF437" s="227"/>
      <c r="WFG437" s="227"/>
      <c r="WFH437" s="227"/>
      <c r="WFI437" s="227"/>
      <c r="WFJ437" s="227"/>
      <c r="WFK437" s="227"/>
      <c r="WFL437" s="227"/>
      <c r="WFM437" s="227"/>
      <c r="WFN437" s="227"/>
      <c r="WFO437" s="227"/>
      <c r="WFP437" s="227"/>
      <c r="WFQ437" s="227"/>
      <c r="WFR437" s="227"/>
      <c r="WFS437" s="227"/>
      <c r="WFT437" s="227"/>
      <c r="WFU437" s="227"/>
      <c r="WFV437" s="227"/>
      <c r="WFW437" s="227"/>
      <c r="WFX437" s="227"/>
      <c r="WFY437" s="227"/>
      <c r="WFZ437" s="227"/>
      <c r="WGA437" s="227"/>
      <c r="WGB437" s="227"/>
      <c r="WGC437" s="227"/>
      <c r="WGD437" s="227"/>
      <c r="WGE437" s="227"/>
      <c r="WGF437" s="227"/>
      <c r="WGG437" s="227"/>
      <c r="WGH437" s="227"/>
      <c r="WGI437" s="227"/>
      <c r="WGJ437" s="227"/>
      <c r="WGK437" s="227"/>
      <c r="WGL437" s="227"/>
      <c r="WGM437" s="227"/>
      <c r="WGN437" s="227"/>
      <c r="WGO437" s="227"/>
      <c r="WGP437" s="227"/>
      <c r="WGQ437" s="227"/>
      <c r="WGR437" s="227"/>
      <c r="WGS437" s="227"/>
      <c r="WGT437" s="227"/>
      <c r="WGU437" s="227"/>
      <c r="WGV437" s="227"/>
      <c r="WGW437" s="227"/>
      <c r="WGX437" s="227"/>
      <c r="WGY437" s="227"/>
      <c r="WGZ437" s="227"/>
      <c r="WHA437" s="227"/>
      <c r="WHB437" s="227"/>
      <c r="WHC437" s="227"/>
      <c r="WHD437" s="227"/>
      <c r="WHE437" s="227"/>
      <c r="WHF437" s="227"/>
      <c r="WHG437" s="227"/>
      <c r="WHH437" s="227"/>
      <c r="WHI437" s="227"/>
      <c r="WHJ437" s="227"/>
      <c r="WHK437" s="227"/>
      <c r="WHL437" s="227"/>
      <c r="WHM437" s="227"/>
      <c r="WHN437" s="227"/>
      <c r="WHO437" s="227"/>
      <c r="WHP437" s="227"/>
      <c r="WHQ437" s="227"/>
      <c r="WHR437" s="227"/>
      <c r="WHS437" s="227"/>
      <c r="WHT437" s="227"/>
      <c r="WHU437" s="227"/>
      <c r="WHV437" s="227"/>
      <c r="WHW437" s="227"/>
      <c r="WHX437" s="227"/>
      <c r="WHY437" s="227"/>
      <c r="WHZ437" s="227"/>
      <c r="WIA437" s="227"/>
      <c r="WIB437" s="227"/>
      <c r="WIC437" s="227"/>
      <c r="WID437" s="227"/>
      <c r="WIE437" s="227"/>
      <c r="WIF437" s="227"/>
      <c r="WIG437" s="227"/>
      <c r="WIH437" s="227"/>
      <c r="WII437" s="227"/>
      <c r="WIJ437" s="227"/>
      <c r="WIK437" s="227"/>
      <c r="WIL437" s="227"/>
      <c r="WIM437" s="227"/>
      <c r="WIN437" s="227"/>
      <c r="WIO437" s="227"/>
      <c r="WIP437" s="227"/>
      <c r="WIQ437" s="227"/>
      <c r="WIR437" s="227"/>
      <c r="WIS437" s="227"/>
      <c r="WIT437" s="227"/>
      <c r="WIU437" s="227"/>
      <c r="WIV437" s="227"/>
      <c r="WIW437" s="227"/>
      <c r="WIX437" s="227"/>
      <c r="WIY437" s="227"/>
      <c r="WIZ437" s="227"/>
      <c r="WJA437" s="227"/>
      <c r="WJB437" s="227"/>
      <c r="WJC437" s="227"/>
      <c r="WJD437" s="227"/>
      <c r="WJE437" s="227"/>
      <c r="WJF437" s="227"/>
      <c r="WJG437" s="227"/>
      <c r="WJH437" s="227"/>
      <c r="WJI437" s="227"/>
      <c r="WJJ437" s="227"/>
      <c r="WJK437" s="227"/>
      <c r="WJL437" s="227"/>
      <c r="WJM437" s="227"/>
      <c r="WJN437" s="227"/>
      <c r="WJO437" s="227"/>
      <c r="WJP437" s="227"/>
      <c r="WJQ437" s="227"/>
      <c r="WJR437" s="227"/>
      <c r="WJS437" s="227"/>
      <c r="WJT437" s="227"/>
      <c r="WJU437" s="227"/>
      <c r="WJV437" s="227"/>
      <c r="WJW437" s="227"/>
      <c r="WJX437" s="227"/>
      <c r="WJY437" s="227"/>
      <c r="WJZ437" s="227"/>
      <c r="WKA437" s="227"/>
      <c r="WKB437" s="227"/>
      <c r="WKC437" s="227"/>
      <c r="WKD437" s="227"/>
      <c r="WKE437" s="227"/>
      <c r="WKF437" s="227"/>
      <c r="WKG437" s="227"/>
      <c r="WKH437" s="227"/>
      <c r="WKI437" s="227"/>
      <c r="WKJ437" s="227"/>
      <c r="WKK437" s="227"/>
      <c r="WKL437" s="227"/>
      <c r="WKM437" s="227"/>
      <c r="WKN437" s="227"/>
      <c r="WKO437" s="227"/>
      <c r="WKP437" s="227"/>
      <c r="WKQ437" s="227"/>
      <c r="WKR437" s="227"/>
      <c r="WKS437" s="227"/>
      <c r="WKT437" s="227"/>
      <c r="WKU437" s="227"/>
      <c r="WKV437" s="227"/>
      <c r="WKW437" s="227"/>
      <c r="WKX437" s="227"/>
      <c r="WKY437" s="227"/>
      <c r="WKZ437" s="227"/>
      <c r="WLA437" s="227"/>
      <c r="WLB437" s="227"/>
      <c r="WLC437" s="227"/>
      <c r="WLD437" s="227"/>
      <c r="WLE437" s="227"/>
      <c r="WLF437" s="227"/>
      <c r="WLG437" s="227"/>
      <c r="WLH437" s="227"/>
      <c r="WLI437" s="227"/>
      <c r="WLJ437" s="227"/>
      <c r="WLK437" s="227"/>
      <c r="WLL437" s="227"/>
      <c r="WLM437" s="227"/>
      <c r="WLN437" s="227"/>
      <c r="WLO437" s="227"/>
      <c r="WLP437" s="227"/>
      <c r="WLQ437" s="227"/>
      <c r="WLR437" s="227"/>
      <c r="WLS437" s="227"/>
      <c r="WLT437" s="227"/>
      <c r="WLU437" s="227"/>
      <c r="WLV437" s="227"/>
      <c r="WLW437" s="227"/>
      <c r="WLX437" s="227"/>
      <c r="WLY437" s="227"/>
      <c r="WLZ437" s="227"/>
      <c r="WMA437" s="227"/>
      <c r="WMB437" s="227"/>
      <c r="WMC437" s="227"/>
      <c r="WMD437" s="227"/>
      <c r="WME437" s="227"/>
      <c r="WMF437" s="227"/>
      <c r="WMG437" s="227"/>
      <c r="WMH437" s="227"/>
      <c r="WMI437" s="227"/>
      <c r="WMJ437" s="227"/>
      <c r="WMK437" s="227"/>
      <c r="WML437" s="227"/>
      <c r="WMM437" s="227"/>
      <c r="WMN437" s="227"/>
      <c r="WMO437" s="227"/>
      <c r="WMP437" s="227"/>
      <c r="WMQ437" s="227"/>
      <c r="WMR437" s="227"/>
      <c r="WMS437" s="227"/>
      <c r="WMT437" s="227"/>
      <c r="WMU437" s="227"/>
      <c r="WMV437" s="227"/>
      <c r="WMW437" s="227"/>
      <c r="WMX437" s="227"/>
      <c r="WMY437" s="227"/>
      <c r="WMZ437" s="227"/>
      <c r="WNA437" s="227"/>
      <c r="WNB437" s="227"/>
      <c r="WNC437" s="227"/>
      <c r="WND437" s="227"/>
      <c r="WNE437" s="227"/>
      <c r="WNF437" s="227"/>
      <c r="WNG437" s="227"/>
      <c r="WNH437" s="227"/>
      <c r="WNI437" s="227"/>
      <c r="WNJ437" s="227"/>
      <c r="WNK437" s="227"/>
      <c r="WNL437" s="227"/>
      <c r="WNM437" s="227"/>
      <c r="WNN437" s="227"/>
      <c r="WNO437" s="227"/>
      <c r="WNP437" s="227"/>
      <c r="WNQ437" s="227"/>
      <c r="WNR437" s="227"/>
      <c r="WNS437" s="227"/>
      <c r="WNT437" s="227"/>
      <c r="WNU437" s="227"/>
      <c r="WNV437" s="227"/>
      <c r="WNW437" s="227"/>
      <c r="WNX437" s="227"/>
      <c r="WNY437" s="227"/>
      <c r="WNZ437" s="227"/>
      <c r="WOA437" s="227"/>
      <c r="WOB437" s="227"/>
      <c r="WOC437" s="227"/>
      <c r="WOD437" s="227"/>
      <c r="WOE437" s="227"/>
      <c r="WOF437" s="227"/>
      <c r="WOG437" s="227"/>
      <c r="WOH437" s="227"/>
      <c r="WOI437" s="227"/>
      <c r="WOJ437" s="227"/>
      <c r="WOK437" s="227"/>
      <c r="WOL437" s="227"/>
      <c r="WOM437" s="227"/>
      <c r="WON437" s="227"/>
      <c r="WOO437" s="227"/>
      <c r="WOP437" s="227"/>
      <c r="WOQ437" s="227"/>
      <c r="WOR437" s="227"/>
      <c r="WOS437" s="227"/>
      <c r="WOT437" s="227"/>
      <c r="WOU437" s="227"/>
      <c r="WOV437" s="227"/>
      <c r="WOW437" s="227"/>
      <c r="WOX437" s="227"/>
      <c r="WOY437" s="227"/>
      <c r="WOZ437" s="227"/>
      <c r="WPA437" s="227"/>
      <c r="WPB437" s="227"/>
      <c r="WPC437" s="227"/>
      <c r="WPD437" s="227"/>
      <c r="WPE437" s="227"/>
      <c r="WPF437" s="227"/>
      <c r="WPG437" s="227"/>
      <c r="WPH437" s="227"/>
      <c r="WPI437" s="227"/>
      <c r="WPJ437" s="227"/>
      <c r="WPK437" s="227"/>
      <c r="WPL437" s="227"/>
      <c r="WPM437" s="227"/>
      <c r="WPN437" s="227"/>
      <c r="WPO437" s="227"/>
      <c r="WPP437" s="227"/>
      <c r="WPQ437" s="227"/>
      <c r="WPR437" s="227"/>
      <c r="WPS437" s="227"/>
      <c r="WPT437" s="227"/>
      <c r="WPU437" s="227"/>
      <c r="WPV437" s="227"/>
      <c r="WPW437" s="227"/>
      <c r="WPX437" s="227"/>
      <c r="WPY437" s="227"/>
      <c r="WPZ437" s="227"/>
      <c r="WQA437" s="227"/>
      <c r="WQB437" s="227"/>
      <c r="WQC437" s="227"/>
      <c r="WQD437" s="227"/>
      <c r="WQE437" s="227"/>
      <c r="WQF437" s="227"/>
      <c r="WQG437" s="227"/>
      <c r="WQH437" s="227"/>
      <c r="WQI437" s="227"/>
      <c r="WQJ437" s="227"/>
      <c r="WQK437" s="227"/>
      <c r="WQL437" s="227"/>
      <c r="WQM437" s="227"/>
      <c r="WQN437" s="227"/>
      <c r="WQO437" s="227"/>
      <c r="WQP437" s="227"/>
      <c r="WQQ437" s="227"/>
      <c r="WQR437" s="227"/>
      <c r="WQS437" s="227"/>
      <c r="WQT437" s="227"/>
      <c r="WQU437" s="227"/>
      <c r="WQV437" s="227"/>
      <c r="WQW437" s="227"/>
      <c r="WQX437" s="227"/>
      <c r="WQY437" s="227"/>
      <c r="WQZ437" s="227"/>
      <c r="WRA437" s="227"/>
      <c r="WRB437" s="227"/>
      <c r="WRC437" s="227"/>
      <c r="WRD437" s="227"/>
      <c r="WRE437" s="227"/>
      <c r="WRF437" s="227"/>
      <c r="WRG437" s="227"/>
      <c r="WRH437" s="227"/>
      <c r="WRI437" s="227"/>
      <c r="WRJ437" s="227"/>
      <c r="WRK437" s="227"/>
      <c r="WRL437" s="227"/>
      <c r="WRM437" s="227"/>
      <c r="WRN437" s="227"/>
      <c r="WRO437" s="227"/>
      <c r="WRP437" s="227"/>
      <c r="WRQ437" s="227"/>
      <c r="WRR437" s="227"/>
      <c r="WRS437" s="227"/>
      <c r="WRT437" s="227"/>
      <c r="WRU437" s="227"/>
      <c r="WRV437" s="227"/>
      <c r="WRW437" s="227"/>
      <c r="WRX437" s="227"/>
      <c r="WRY437" s="227"/>
      <c r="WRZ437" s="227"/>
      <c r="WSA437" s="227"/>
      <c r="WSB437" s="227"/>
      <c r="WSC437" s="227"/>
      <c r="WSD437" s="227"/>
      <c r="WSE437" s="227"/>
      <c r="WSF437" s="227"/>
      <c r="WSG437" s="227"/>
      <c r="WSH437" s="227"/>
      <c r="WSI437" s="227"/>
      <c r="WSJ437" s="227"/>
      <c r="WSK437" s="227"/>
      <c r="WSL437" s="227"/>
      <c r="WSM437" s="227"/>
      <c r="WSN437" s="227"/>
      <c r="WSO437" s="227"/>
      <c r="WSP437" s="227"/>
      <c r="WSQ437" s="227"/>
      <c r="WSR437" s="227"/>
      <c r="WSS437" s="227"/>
      <c r="WST437" s="227"/>
      <c r="WSU437" s="227"/>
      <c r="WSV437" s="227"/>
      <c r="WSW437" s="227"/>
      <c r="WSX437" s="227"/>
      <c r="WSY437" s="227"/>
      <c r="WSZ437" s="227"/>
      <c r="WTA437" s="227"/>
      <c r="WTB437" s="227"/>
      <c r="WTC437" s="227"/>
      <c r="WTD437" s="227"/>
      <c r="WTE437" s="227"/>
      <c r="WTF437" s="227"/>
      <c r="WTG437" s="227"/>
      <c r="WTH437" s="227"/>
      <c r="WTI437" s="227"/>
      <c r="WTJ437" s="227"/>
      <c r="WTK437" s="227"/>
      <c r="WTL437" s="227"/>
      <c r="WTM437" s="227"/>
      <c r="WTN437" s="227"/>
      <c r="WTO437" s="227"/>
      <c r="WTP437" s="227"/>
      <c r="WTQ437" s="227"/>
      <c r="WTR437" s="227"/>
      <c r="WTS437" s="227"/>
      <c r="WTT437" s="227"/>
      <c r="WTU437" s="227"/>
      <c r="WTV437" s="227"/>
      <c r="WTW437" s="227"/>
      <c r="WTX437" s="227"/>
      <c r="WTY437" s="227"/>
      <c r="WTZ437" s="227"/>
      <c r="WUA437" s="227"/>
      <c r="WUB437" s="227"/>
      <c r="WUC437" s="227"/>
      <c r="WUD437" s="227"/>
      <c r="WUE437" s="227"/>
      <c r="WUF437" s="227"/>
      <c r="WUG437" s="227"/>
      <c r="WUH437" s="227"/>
      <c r="WUI437" s="227"/>
      <c r="WUJ437" s="227"/>
      <c r="WUK437" s="227"/>
      <c r="WUL437" s="227"/>
      <c r="WUM437" s="227"/>
      <c r="WUN437" s="227"/>
      <c r="WUO437" s="227"/>
      <c r="WUP437" s="227"/>
      <c r="WUQ437" s="227"/>
      <c r="WUR437" s="227"/>
      <c r="WUS437" s="227"/>
      <c r="WUT437" s="227"/>
      <c r="WUU437" s="227"/>
      <c r="WUV437" s="227"/>
      <c r="WUW437" s="227"/>
      <c r="WUX437" s="227"/>
      <c r="WUY437" s="227"/>
      <c r="WUZ437" s="227"/>
      <c r="WVA437" s="227"/>
      <c r="WVB437" s="227"/>
      <c r="WVC437" s="227"/>
      <c r="WVD437" s="227"/>
      <c r="WVE437" s="227"/>
      <c r="WVF437" s="227"/>
      <c r="WVG437" s="227"/>
      <c r="WVH437" s="227"/>
      <c r="WVI437" s="227"/>
      <c r="WVJ437" s="227"/>
      <c r="WVK437" s="227"/>
      <c r="WVL437" s="227"/>
      <c r="WVM437" s="227"/>
      <c r="WVN437" s="227"/>
      <c r="WVO437" s="227"/>
      <c r="WVP437" s="227"/>
      <c r="WVQ437" s="227"/>
      <c r="WVR437" s="227"/>
      <c r="WVS437" s="227"/>
      <c r="WVT437" s="227"/>
      <c r="WVU437" s="227"/>
      <c r="WVV437" s="227"/>
      <c r="WVW437" s="227"/>
      <c r="WVX437" s="227"/>
      <c r="WVY437" s="227"/>
      <c r="WVZ437" s="227"/>
      <c r="WWA437" s="227"/>
      <c r="WWB437" s="227"/>
      <c r="WWC437" s="227"/>
      <c r="WWD437" s="227"/>
      <c r="WWE437" s="227"/>
      <c r="WWF437" s="227"/>
      <c r="WWG437" s="227"/>
      <c r="WWH437" s="227"/>
      <c r="WWI437" s="227"/>
      <c r="WWJ437" s="227"/>
      <c r="WWK437" s="227"/>
      <c r="WWL437" s="227"/>
      <c r="WWM437" s="227"/>
      <c r="WWN437" s="227"/>
      <c r="WWO437" s="227"/>
      <c r="WWP437" s="227"/>
      <c r="WWQ437" s="227"/>
      <c r="WWR437" s="227"/>
      <c r="WWS437" s="227"/>
      <c r="WWT437" s="227"/>
      <c r="WWU437" s="227"/>
      <c r="WWV437" s="227"/>
      <c r="WWW437" s="227"/>
      <c r="WWX437" s="227"/>
      <c r="WWY437" s="227"/>
      <c r="WWZ437" s="227"/>
      <c r="WXA437" s="227"/>
      <c r="WXB437" s="227"/>
      <c r="WXC437" s="227"/>
      <c r="WXD437" s="227"/>
      <c r="WXE437" s="227"/>
      <c r="WXF437" s="227"/>
      <c r="WXG437" s="227"/>
      <c r="WXH437" s="227"/>
      <c r="WXI437" s="227"/>
      <c r="WXJ437" s="227"/>
      <c r="WXK437" s="227"/>
      <c r="WXL437" s="227"/>
      <c r="WXM437" s="227"/>
      <c r="WXN437" s="227"/>
      <c r="WXO437" s="227"/>
      <c r="WXP437" s="227"/>
      <c r="WXQ437" s="227"/>
      <c r="WXR437" s="227"/>
      <c r="WXS437" s="227"/>
      <c r="WXT437" s="227"/>
      <c r="WXU437" s="227"/>
      <c r="WXV437" s="227"/>
      <c r="WXW437" s="227"/>
      <c r="WXX437" s="227"/>
      <c r="WXY437" s="227"/>
      <c r="WXZ437" s="227"/>
      <c r="WYA437" s="227"/>
      <c r="WYB437" s="227"/>
      <c r="WYC437" s="227"/>
      <c r="WYD437" s="227"/>
      <c r="WYE437" s="227"/>
      <c r="WYF437" s="227"/>
      <c r="WYG437" s="227"/>
      <c r="WYH437" s="227"/>
      <c r="WYI437" s="227"/>
      <c r="WYJ437" s="227"/>
      <c r="WYK437" s="227"/>
      <c r="WYL437" s="227"/>
      <c r="WYM437" s="227"/>
      <c r="WYN437" s="227"/>
      <c r="WYO437" s="227"/>
      <c r="WYP437" s="227"/>
      <c r="WYQ437" s="227"/>
      <c r="WYR437" s="227"/>
      <c r="WYS437" s="227"/>
      <c r="WYT437" s="227"/>
      <c r="WYU437" s="227"/>
      <c r="WYV437" s="227"/>
      <c r="WYW437" s="227"/>
      <c r="WYX437" s="227"/>
      <c r="WYY437" s="227"/>
      <c r="WYZ437" s="227"/>
      <c r="WZA437" s="227"/>
      <c r="WZB437" s="227"/>
      <c r="WZC437" s="227"/>
      <c r="WZD437" s="227"/>
      <c r="WZE437" s="227"/>
      <c r="WZF437" s="227"/>
      <c r="WZG437" s="227"/>
      <c r="WZH437" s="227"/>
      <c r="WZI437" s="227"/>
      <c r="WZJ437" s="227"/>
      <c r="WZK437" s="227"/>
      <c r="WZL437" s="227"/>
      <c r="WZM437" s="227"/>
      <c r="WZN437" s="227"/>
      <c r="WZO437" s="227"/>
      <c r="WZP437" s="227"/>
      <c r="WZQ437" s="227"/>
      <c r="WZR437" s="227"/>
      <c r="WZS437" s="227"/>
      <c r="WZT437" s="227"/>
      <c r="WZU437" s="227"/>
      <c r="WZV437" s="227"/>
      <c r="WZW437" s="227"/>
      <c r="WZX437" s="227"/>
      <c r="WZY437" s="227"/>
      <c r="WZZ437" s="227"/>
      <c r="XAA437" s="227"/>
      <c r="XAB437" s="227"/>
      <c r="XAC437" s="227"/>
      <c r="XAD437" s="227"/>
      <c r="XAE437" s="227"/>
      <c r="XAF437" s="227"/>
      <c r="XAG437" s="227"/>
      <c r="XAH437" s="227"/>
      <c r="XAI437" s="227"/>
      <c r="XAJ437" s="227"/>
      <c r="XAK437" s="227"/>
      <c r="XAL437" s="227"/>
      <c r="XAM437" s="227"/>
      <c r="XAN437" s="227"/>
      <c r="XAO437" s="227"/>
      <c r="XAP437" s="227"/>
      <c r="XAQ437" s="227"/>
      <c r="XAR437" s="227"/>
      <c r="XAS437" s="227"/>
      <c r="XAT437" s="227"/>
      <c r="XAU437" s="227"/>
      <c r="XAV437" s="227"/>
      <c r="XAW437" s="227"/>
      <c r="XAX437" s="227"/>
      <c r="XAY437" s="227"/>
      <c r="XAZ437" s="227"/>
      <c r="XBA437" s="227"/>
      <c r="XBB437" s="227"/>
      <c r="XBC437" s="227"/>
      <c r="XBD437" s="227"/>
      <c r="XBE437" s="227"/>
      <c r="XBF437" s="227"/>
      <c r="XBG437" s="227"/>
      <c r="XBH437" s="227"/>
      <c r="XBI437" s="227"/>
      <c r="XBJ437" s="227"/>
      <c r="XBK437" s="227"/>
      <c r="XBL437" s="227"/>
      <c r="XBM437" s="227"/>
      <c r="XBN437" s="227"/>
      <c r="XBO437" s="227"/>
      <c r="XBP437" s="227"/>
      <c r="XBQ437" s="227"/>
      <c r="XBR437" s="227"/>
      <c r="XBS437" s="227"/>
      <c r="XBT437" s="227"/>
      <c r="XBU437" s="227"/>
      <c r="XBV437" s="227"/>
      <c r="XBW437" s="227"/>
      <c r="XBX437" s="227"/>
      <c r="XBY437" s="227"/>
      <c r="XBZ437" s="227"/>
      <c r="XCA437" s="227"/>
      <c r="XCB437" s="227"/>
      <c r="XCC437" s="227"/>
      <c r="XCD437" s="227"/>
      <c r="XCE437" s="227"/>
      <c r="XCF437" s="227"/>
      <c r="XCG437" s="227"/>
      <c r="XCH437" s="227"/>
      <c r="XCI437" s="227"/>
      <c r="XCJ437" s="227"/>
      <c r="XCK437" s="227"/>
      <c r="XCL437" s="227"/>
      <c r="XCM437" s="227"/>
      <c r="XCN437" s="227"/>
      <c r="XCO437" s="227"/>
      <c r="XCP437" s="227"/>
      <c r="XCQ437" s="227"/>
      <c r="XCR437" s="227"/>
      <c r="XCS437" s="227"/>
      <c r="XCT437" s="227"/>
      <c r="XCU437" s="227"/>
      <c r="XCV437" s="227"/>
      <c r="XCW437" s="227"/>
      <c r="XCX437" s="227"/>
      <c r="XCY437" s="227"/>
      <c r="XCZ437" s="227"/>
      <c r="XDA437" s="227"/>
      <c r="XDB437" s="227"/>
      <c r="XDC437" s="227"/>
      <c r="XDD437" s="227"/>
      <c r="XDE437" s="227"/>
      <c r="XDF437" s="227"/>
      <c r="XDG437" s="227"/>
      <c r="XDH437" s="227"/>
      <c r="XDI437" s="227"/>
      <c r="XDJ437" s="227"/>
      <c r="XDK437" s="227"/>
      <c r="XDL437" s="227"/>
      <c r="XDM437" s="227"/>
      <c r="XDN437" s="227"/>
      <c r="XDO437" s="227"/>
      <c r="XDP437" s="227"/>
      <c r="XDQ437" s="227"/>
      <c r="XDR437" s="227"/>
      <c r="XDS437" s="227"/>
      <c r="XDT437" s="227"/>
      <c r="XDU437" s="227"/>
      <c r="XDV437" s="227"/>
      <c r="XDW437" s="227"/>
      <c r="XDX437" s="227"/>
      <c r="XDY437" s="227"/>
      <c r="XDZ437" s="227"/>
      <c r="XEA437" s="227"/>
      <c r="XEB437" s="227"/>
      <c r="XEC437" s="227"/>
      <c r="XED437" s="227"/>
      <c r="XEE437" s="227"/>
      <c r="XEF437" s="227"/>
      <c r="XEG437" s="227"/>
      <c r="XEH437" s="227"/>
      <c r="XEI437" s="227"/>
      <c r="XEJ437" s="227"/>
      <c r="XEK437" s="227"/>
      <c r="XEL437" s="227"/>
      <c r="XEM437" s="227"/>
      <c r="XEN437" s="227"/>
      <c r="XEO437" s="227"/>
      <c r="XEP437" s="227"/>
      <c r="XEQ437" s="227"/>
      <c r="XER437" s="227"/>
      <c r="XES437" s="227"/>
      <c r="XET437" s="227"/>
      <c r="XEU437" s="227"/>
      <c r="XEV437" s="227"/>
      <c r="XEW437" s="227"/>
      <c r="XEX437" s="227"/>
      <c r="XEY437" s="227"/>
      <c r="XEZ437" s="227"/>
      <c r="XFA437" s="227"/>
      <c r="XFB437" s="227"/>
      <c r="XFC437" s="227"/>
      <c r="XFD437" s="227"/>
    </row>
    <row r="438" spans="1:16384" s="17" customFormat="1" ht="15.75" x14ac:dyDescent="0.2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100"/>
    </row>
    <row r="439" spans="1:16384" s="17" customFormat="1" ht="18.75" customHeight="1" x14ac:dyDescent="0.25">
      <c r="A439" s="314" t="s">
        <v>205</v>
      </c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100"/>
    </row>
    <row r="440" spans="1:16384" s="17" customFormat="1" ht="15.75" x14ac:dyDescent="0.25">
      <c r="A440" s="305" t="s">
        <v>145</v>
      </c>
      <c r="B440" s="305"/>
      <c r="C440" s="305"/>
      <c r="D440" s="305"/>
      <c r="E440" s="305"/>
      <c r="F440" s="305"/>
      <c r="G440" s="305"/>
      <c r="H440" s="305"/>
      <c r="I440" s="305"/>
      <c r="J440" s="305"/>
      <c r="K440" s="305"/>
      <c r="L440" s="100"/>
    </row>
    <row r="441" spans="1:16384" s="17" customFormat="1" ht="15.75" x14ac:dyDescent="0.25">
      <c r="A441" s="305" t="s">
        <v>32</v>
      </c>
      <c r="B441" s="305"/>
      <c r="C441" s="305"/>
      <c r="D441" s="305"/>
      <c r="E441" s="305"/>
      <c r="F441" s="305"/>
      <c r="G441" s="305"/>
      <c r="H441" s="305"/>
      <c r="I441" s="305"/>
      <c r="J441" s="305"/>
      <c r="K441" s="305"/>
      <c r="L441" s="100"/>
    </row>
    <row r="442" spans="1:16384" s="17" customFormat="1" ht="15.75" x14ac:dyDescent="0.25">
      <c r="A442" s="305" t="s">
        <v>31</v>
      </c>
      <c r="B442" s="305"/>
      <c r="C442" s="305"/>
      <c r="D442" s="305"/>
      <c r="E442" s="305"/>
      <c r="F442" s="305"/>
      <c r="G442" s="305"/>
      <c r="H442" s="305"/>
      <c r="I442" s="305"/>
      <c r="J442" s="305"/>
      <c r="K442" s="305"/>
      <c r="L442" s="100"/>
    </row>
    <row r="443" spans="1:16384" s="17" customFormat="1" ht="15.75" x14ac:dyDescent="0.25">
      <c r="A443" s="305" t="s">
        <v>210</v>
      </c>
      <c r="B443" s="305"/>
      <c r="C443" s="305"/>
      <c r="D443" s="305"/>
      <c r="E443" s="305"/>
      <c r="F443" s="305"/>
      <c r="G443" s="305"/>
      <c r="H443" s="305"/>
      <c r="I443" s="305"/>
      <c r="J443" s="305"/>
      <c r="K443" s="305"/>
      <c r="L443" s="100"/>
    </row>
    <row r="444" spans="1:16384" s="17" customFormat="1" ht="65.25" hidden="1" customHeight="1" x14ac:dyDescent="0.25">
      <c r="A444" s="215"/>
      <c r="B444" s="44"/>
      <c r="C444" s="96"/>
      <c r="D444" s="96"/>
      <c r="E444" s="97"/>
      <c r="F444" s="98"/>
      <c r="G444" s="99"/>
      <c r="H444" s="99"/>
      <c r="I444" s="125"/>
      <c r="J444" s="125"/>
      <c r="K444" s="170"/>
      <c r="L444" s="100"/>
    </row>
    <row r="445" spans="1:16384" s="17" customFormat="1" ht="18" customHeight="1" x14ac:dyDescent="0.25">
      <c r="A445" s="324" t="s">
        <v>62</v>
      </c>
      <c r="B445" s="324"/>
      <c r="C445" s="324"/>
      <c r="D445" s="324"/>
      <c r="E445" s="324"/>
      <c r="F445" s="324"/>
      <c r="G445" s="324"/>
      <c r="H445" s="324"/>
      <c r="I445" s="324"/>
      <c r="J445" s="324"/>
      <c r="K445" s="324"/>
      <c r="L445" s="100"/>
    </row>
    <row r="446" spans="1:16384" s="17" customFormat="1" ht="12.75" customHeight="1" x14ac:dyDescent="0.25">
      <c r="A446" s="324" t="s">
        <v>63</v>
      </c>
      <c r="B446" s="324"/>
      <c r="C446" s="324"/>
      <c r="D446" s="324"/>
      <c r="E446" s="324"/>
      <c r="F446" s="324"/>
      <c r="G446" s="324"/>
      <c r="H446" s="324"/>
      <c r="I446" s="324"/>
      <c r="J446" s="324"/>
      <c r="K446" s="324"/>
      <c r="L446" s="100"/>
    </row>
    <row r="447" spans="1:16384" s="17" customFormat="1" ht="49.5" customHeight="1" x14ac:dyDescent="0.25">
      <c r="A447" s="325" t="s">
        <v>186</v>
      </c>
      <c r="B447" s="325"/>
      <c r="C447" s="325"/>
      <c r="D447" s="325"/>
      <c r="E447" s="325"/>
      <c r="F447" s="325"/>
      <c r="G447" s="325"/>
      <c r="H447" s="325"/>
      <c r="I447" s="325"/>
      <c r="J447" s="325"/>
      <c r="K447" s="325"/>
      <c r="L447" s="100"/>
    </row>
    <row r="448" spans="1:16384" s="17" customFormat="1" ht="14.25" hidden="1" customHeight="1" x14ac:dyDescent="0.25">
      <c r="A448" s="40"/>
      <c r="B448" s="44"/>
      <c r="C448" s="96"/>
      <c r="D448" s="96"/>
      <c r="E448" s="97"/>
      <c r="F448" s="98"/>
      <c r="G448" s="99"/>
      <c r="H448" s="99"/>
      <c r="I448" s="125"/>
      <c r="J448" s="125"/>
      <c r="K448" s="170"/>
      <c r="L448" s="100"/>
    </row>
    <row r="449" spans="1:12" s="17" customFormat="1" ht="109.5" customHeight="1" x14ac:dyDescent="0.25">
      <c r="A449" s="460" t="s">
        <v>82</v>
      </c>
      <c r="B449" s="460"/>
      <c r="C449" s="460"/>
      <c r="D449" s="460"/>
      <c r="E449" s="460"/>
      <c r="F449" s="460"/>
      <c r="G449" s="460"/>
      <c r="H449" s="460"/>
      <c r="I449" s="460"/>
      <c r="J449" s="460"/>
      <c r="K449" s="460"/>
      <c r="L449" s="100"/>
    </row>
    <row r="450" spans="1:12" s="17" customFormat="1" ht="17.25" hidden="1" customHeight="1" x14ac:dyDescent="0.25">
      <c r="A450" s="24"/>
      <c r="B450" s="44"/>
      <c r="C450" s="96"/>
      <c r="D450" s="96"/>
      <c r="E450" s="97"/>
      <c r="F450" s="98"/>
      <c r="G450" s="99"/>
      <c r="H450" s="99"/>
      <c r="I450" s="125"/>
      <c r="J450" s="125"/>
      <c r="K450" s="170"/>
      <c r="L450" s="100"/>
    </row>
    <row r="451" spans="1:12" s="17" customFormat="1" ht="16.5" customHeight="1" x14ac:dyDescent="0.25">
      <c r="A451" s="459" t="s">
        <v>64</v>
      </c>
      <c r="B451" s="459"/>
      <c r="C451" s="459"/>
      <c r="D451" s="459"/>
      <c r="E451" s="459"/>
      <c r="F451" s="459"/>
      <c r="G451" s="459"/>
      <c r="H451" s="459"/>
      <c r="I451" s="459"/>
      <c r="J451" s="459"/>
      <c r="K451" s="459"/>
      <c r="L451" s="100"/>
    </row>
    <row r="452" spans="1:12" s="17" customFormat="1" ht="15" customHeight="1" x14ac:dyDescent="0.25">
      <c r="A452" s="459" t="s">
        <v>65</v>
      </c>
      <c r="B452" s="459"/>
      <c r="C452" s="459"/>
      <c r="D452" s="459"/>
      <c r="E452" s="459"/>
      <c r="F452" s="459"/>
      <c r="G452" s="459"/>
      <c r="H452" s="459"/>
      <c r="I452" s="459"/>
      <c r="J452" s="459"/>
      <c r="K452" s="459"/>
      <c r="L452" s="100"/>
    </row>
    <row r="453" spans="1:12" s="17" customFormat="1" ht="20.25" customHeight="1" x14ac:dyDescent="0.25">
      <c r="A453" s="361" t="s">
        <v>66</v>
      </c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100"/>
    </row>
    <row r="454" spans="1:12" s="17" customFormat="1" ht="18" customHeight="1" x14ac:dyDescent="0.25">
      <c r="A454" s="459" t="s">
        <v>187</v>
      </c>
      <c r="B454" s="459"/>
      <c r="C454" s="459"/>
      <c r="D454" s="459"/>
      <c r="E454" s="459"/>
      <c r="F454" s="459"/>
      <c r="G454" s="459"/>
      <c r="H454" s="459"/>
      <c r="I454" s="459"/>
      <c r="J454" s="459"/>
      <c r="K454" s="459"/>
      <c r="L454" s="100"/>
    </row>
    <row r="455" spans="1:12" s="17" customFormat="1" ht="17.25" customHeight="1" x14ac:dyDescent="0.25">
      <c r="A455" s="453" t="s">
        <v>67</v>
      </c>
      <c r="B455" s="454"/>
      <c r="C455" s="454"/>
      <c r="D455" s="454"/>
      <c r="E455" s="454"/>
      <c r="F455" s="454"/>
      <c r="G455" s="454"/>
      <c r="H455" s="454"/>
      <c r="I455" s="455"/>
      <c r="J455" s="461" t="s">
        <v>68</v>
      </c>
      <c r="K455" s="462"/>
      <c r="L455" s="100"/>
    </row>
    <row r="456" spans="1:12" s="17" customFormat="1" ht="17.25" customHeight="1" x14ac:dyDescent="0.25">
      <c r="A456" s="456"/>
      <c r="B456" s="457"/>
      <c r="C456" s="457"/>
      <c r="D456" s="457"/>
      <c r="E456" s="457"/>
      <c r="F456" s="457"/>
      <c r="G456" s="457"/>
      <c r="H456" s="457"/>
      <c r="I456" s="458"/>
      <c r="J456" s="438" t="s">
        <v>69</v>
      </c>
      <c r="K456" s="439"/>
      <c r="L456" s="100"/>
    </row>
    <row r="457" spans="1:12" s="17" customFormat="1" ht="19.5" customHeight="1" x14ac:dyDescent="0.25">
      <c r="A457" s="427" t="s">
        <v>70</v>
      </c>
      <c r="B457" s="428"/>
      <c r="C457" s="428"/>
      <c r="D457" s="428"/>
      <c r="E457" s="428"/>
      <c r="F457" s="428"/>
      <c r="G457" s="428"/>
      <c r="H457" s="428"/>
      <c r="I457" s="429"/>
      <c r="J457" s="461">
        <v>0</v>
      </c>
      <c r="K457" s="462"/>
      <c r="L457" s="100"/>
    </row>
    <row r="458" spans="1:12" s="17" customFormat="1" ht="17.25" customHeight="1" x14ac:dyDescent="0.25">
      <c r="A458" s="433" t="s">
        <v>71</v>
      </c>
      <c r="B458" s="434"/>
      <c r="C458" s="434"/>
      <c r="D458" s="434"/>
      <c r="E458" s="434"/>
      <c r="F458" s="434"/>
      <c r="G458" s="434"/>
      <c r="H458" s="434"/>
      <c r="I458" s="435"/>
      <c r="J458" s="440">
        <v>0</v>
      </c>
      <c r="K458" s="441"/>
      <c r="L458" s="100"/>
    </row>
    <row r="459" spans="1:12" s="17" customFormat="1" ht="18.75" customHeight="1" x14ac:dyDescent="0.25">
      <c r="A459" s="430" t="s">
        <v>72</v>
      </c>
      <c r="B459" s="431"/>
      <c r="C459" s="431"/>
      <c r="D459" s="431"/>
      <c r="E459" s="431"/>
      <c r="F459" s="431"/>
      <c r="G459" s="431"/>
      <c r="H459" s="431"/>
      <c r="I459" s="432"/>
      <c r="J459" s="438">
        <v>0</v>
      </c>
      <c r="K459" s="439"/>
      <c r="L459" s="100"/>
    </row>
    <row r="460" spans="1:12" s="17" customFormat="1" ht="16.5" customHeight="1" x14ac:dyDescent="0.25">
      <c r="A460" s="427" t="s">
        <v>73</v>
      </c>
      <c r="B460" s="428"/>
      <c r="C460" s="428"/>
      <c r="D460" s="428"/>
      <c r="E460" s="428"/>
      <c r="F460" s="428"/>
      <c r="G460" s="428"/>
      <c r="H460" s="428"/>
      <c r="I460" s="429"/>
      <c r="J460" s="436"/>
      <c r="K460" s="437"/>
      <c r="L460" s="100"/>
    </row>
    <row r="461" spans="1:12" s="17" customFormat="1" ht="15.75" customHeight="1" x14ac:dyDescent="0.25">
      <c r="A461" s="433" t="s">
        <v>71</v>
      </c>
      <c r="B461" s="434"/>
      <c r="C461" s="434"/>
      <c r="D461" s="434"/>
      <c r="E461" s="434"/>
      <c r="F461" s="434"/>
      <c r="G461" s="434"/>
      <c r="H461" s="434"/>
      <c r="I461" s="435"/>
      <c r="J461" s="440">
        <v>0</v>
      </c>
      <c r="K461" s="441"/>
      <c r="L461" s="100"/>
    </row>
    <row r="462" spans="1:12" s="17" customFormat="1" ht="19.5" customHeight="1" x14ac:dyDescent="0.25">
      <c r="A462" s="430" t="s">
        <v>72</v>
      </c>
      <c r="B462" s="431"/>
      <c r="C462" s="431"/>
      <c r="D462" s="431"/>
      <c r="E462" s="431"/>
      <c r="F462" s="431"/>
      <c r="G462" s="431"/>
      <c r="H462" s="431"/>
      <c r="I462" s="432"/>
      <c r="J462" s="438">
        <v>0</v>
      </c>
      <c r="K462" s="439"/>
      <c r="L462" s="100"/>
    </row>
    <row r="463" spans="1:12" s="17" customFormat="1" ht="17.25" customHeight="1" x14ac:dyDescent="0.25">
      <c r="A463" s="427" t="s">
        <v>74</v>
      </c>
      <c r="B463" s="428"/>
      <c r="C463" s="428"/>
      <c r="D463" s="428"/>
      <c r="E463" s="428"/>
      <c r="F463" s="428"/>
      <c r="G463" s="428"/>
      <c r="H463" s="428"/>
      <c r="I463" s="429"/>
      <c r="J463" s="436"/>
      <c r="K463" s="437"/>
      <c r="L463" s="100"/>
    </row>
    <row r="464" spans="1:12" s="17" customFormat="1" ht="18.75" customHeight="1" x14ac:dyDescent="0.25">
      <c r="A464" s="433" t="s">
        <v>75</v>
      </c>
      <c r="B464" s="434"/>
      <c r="C464" s="434"/>
      <c r="D464" s="434"/>
      <c r="E464" s="434"/>
      <c r="F464" s="434"/>
      <c r="G464" s="434"/>
      <c r="H464" s="434"/>
      <c r="I464" s="435"/>
      <c r="J464" s="446"/>
      <c r="K464" s="447"/>
      <c r="L464" s="100"/>
    </row>
    <row r="465" spans="1:24" s="17" customFormat="1" ht="15.75" customHeight="1" x14ac:dyDescent="0.25">
      <c r="A465" s="433" t="s">
        <v>71</v>
      </c>
      <c r="B465" s="434"/>
      <c r="C465" s="434"/>
      <c r="D465" s="434"/>
      <c r="E465" s="434"/>
      <c r="F465" s="434"/>
      <c r="G465" s="434"/>
      <c r="H465" s="434"/>
      <c r="I465" s="435"/>
      <c r="J465" s="440">
        <v>0</v>
      </c>
      <c r="K465" s="441"/>
      <c r="L465" s="100"/>
    </row>
    <row r="466" spans="1:24" s="17" customFormat="1" ht="18.75" customHeight="1" x14ac:dyDescent="0.25">
      <c r="A466" s="430" t="s">
        <v>72</v>
      </c>
      <c r="B466" s="431"/>
      <c r="C466" s="431"/>
      <c r="D466" s="431"/>
      <c r="E466" s="431"/>
      <c r="F466" s="431"/>
      <c r="G466" s="431"/>
      <c r="H466" s="431"/>
      <c r="I466" s="432"/>
      <c r="J466" s="438">
        <v>0</v>
      </c>
      <c r="K466" s="439"/>
      <c r="L466" s="100"/>
    </row>
    <row r="467" spans="1:24" s="17" customFormat="1" ht="20.25" customHeight="1" x14ac:dyDescent="0.25">
      <c r="A467" s="442" t="s">
        <v>76</v>
      </c>
      <c r="B467" s="442"/>
      <c r="C467" s="442"/>
      <c r="D467" s="442"/>
      <c r="E467" s="442"/>
      <c r="F467" s="442"/>
      <c r="G467" s="442"/>
      <c r="H467" s="442"/>
      <c r="I467" s="442"/>
      <c r="J467" s="442"/>
      <c r="K467" s="442"/>
      <c r="L467" s="100"/>
    </row>
    <row r="468" spans="1:24" s="17" customFormat="1" ht="15.75" customHeight="1" x14ac:dyDescent="0.25">
      <c r="A468" s="443" t="s">
        <v>77</v>
      </c>
      <c r="B468" s="443"/>
      <c r="C468" s="443"/>
      <c r="D468" s="443"/>
      <c r="E468" s="443"/>
      <c r="F468" s="443"/>
      <c r="G468" s="443"/>
      <c r="H468" s="443"/>
      <c r="I468" s="443"/>
      <c r="J468" s="443"/>
      <c r="K468" s="443"/>
      <c r="L468" s="100"/>
    </row>
    <row r="469" spans="1:24" s="17" customFormat="1" ht="24" customHeight="1" x14ac:dyDescent="0.25">
      <c r="A469" s="465" t="s">
        <v>78</v>
      </c>
      <c r="B469" s="466"/>
      <c r="C469" s="466"/>
      <c r="D469" s="466"/>
      <c r="E469" s="466"/>
      <c r="F469" s="466"/>
      <c r="G469" s="466"/>
      <c r="H469" s="466"/>
      <c r="I469" s="467"/>
      <c r="J469" s="474" t="s">
        <v>68</v>
      </c>
      <c r="K469" s="475"/>
      <c r="L469" s="100"/>
    </row>
    <row r="470" spans="1:24" s="17" customFormat="1" ht="3.75" customHeight="1" x14ac:dyDescent="0.25">
      <c r="A470" s="468"/>
      <c r="B470" s="469"/>
      <c r="C470" s="469"/>
      <c r="D470" s="469"/>
      <c r="E470" s="469"/>
      <c r="F470" s="469"/>
      <c r="G470" s="469"/>
      <c r="H470" s="469"/>
      <c r="I470" s="470"/>
      <c r="J470" s="476" t="s">
        <v>69</v>
      </c>
      <c r="K470" s="477"/>
      <c r="L470" s="100"/>
    </row>
    <row r="471" spans="1:24" s="17" customFormat="1" ht="30.75" customHeight="1" x14ac:dyDescent="0.25">
      <c r="A471" s="471" t="s">
        <v>79</v>
      </c>
      <c r="B471" s="472"/>
      <c r="C471" s="472"/>
      <c r="D471" s="472"/>
      <c r="E471" s="472"/>
      <c r="F471" s="472"/>
      <c r="G471" s="472"/>
      <c r="H471" s="472"/>
      <c r="I471" s="473"/>
      <c r="J471" s="444">
        <v>0</v>
      </c>
      <c r="K471" s="445"/>
      <c r="L471" s="66"/>
      <c r="M471" s="25"/>
      <c r="N471" s="25"/>
    </row>
    <row r="472" spans="1:24" s="25" customFormat="1" ht="48" customHeight="1" x14ac:dyDescent="0.25">
      <c r="A472" s="471" t="s">
        <v>80</v>
      </c>
      <c r="B472" s="472"/>
      <c r="C472" s="472"/>
      <c r="D472" s="472"/>
      <c r="E472" s="472"/>
      <c r="F472" s="472"/>
      <c r="G472" s="472"/>
      <c r="H472" s="472"/>
      <c r="I472" s="473"/>
      <c r="J472" s="444">
        <v>0</v>
      </c>
      <c r="K472" s="445"/>
      <c r="L472" s="100"/>
      <c r="M472" s="17"/>
      <c r="N472" s="17"/>
    </row>
    <row r="473" spans="1:24" s="17" customFormat="1" ht="35.25" customHeight="1" x14ac:dyDescent="0.25">
      <c r="A473" s="471" t="s">
        <v>81</v>
      </c>
      <c r="B473" s="472"/>
      <c r="C473" s="472"/>
      <c r="D473" s="472"/>
      <c r="E473" s="472"/>
      <c r="F473" s="472"/>
      <c r="G473" s="472"/>
      <c r="H473" s="472"/>
      <c r="I473" s="473"/>
      <c r="J473" s="463">
        <v>1926.2466899999999</v>
      </c>
      <c r="K473" s="464"/>
      <c r="L473" s="43"/>
      <c r="M473"/>
      <c r="N473"/>
      <c r="X473" s="25"/>
    </row>
    <row r="474" spans="1:24" ht="18" customHeight="1" x14ac:dyDescent="0.25">
      <c r="A474" s="450" t="s">
        <v>83</v>
      </c>
      <c r="B474" s="451"/>
      <c r="C474" s="451"/>
      <c r="D474" s="451"/>
      <c r="E474" s="451"/>
      <c r="F474" s="451"/>
      <c r="G474" s="451"/>
      <c r="H474" s="451"/>
      <c r="I474" s="452"/>
      <c r="J474" s="448">
        <f>J473</f>
        <v>1926.2466899999999</v>
      </c>
      <c r="K474" s="449"/>
      <c r="X474" s="17"/>
    </row>
    <row r="475" spans="1:24" ht="9" customHeight="1" x14ac:dyDescent="0.25">
      <c r="A475" s="96"/>
      <c r="B475" s="96"/>
      <c r="C475" s="96"/>
      <c r="D475" s="96"/>
      <c r="E475" s="97"/>
      <c r="F475" s="98"/>
      <c r="G475" s="99"/>
      <c r="H475" s="99"/>
      <c r="I475" s="125"/>
      <c r="J475" s="125"/>
      <c r="K475" s="170"/>
    </row>
    <row r="476" spans="1:24" ht="15.75" x14ac:dyDescent="0.25">
      <c r="A476" s="425" t="s">
        <v>135</v>
      </c>
      <c r="B476" s="425"/>
      <c r="C476" s="425"/>
      <c r="D476" s="425"/>
      <c r="E476" s="425"/>
      <c r="F476" s="425"/>
      <c r="G476" s="425"/>
      <c r="H476" s="425"/>
      <c r="I476" s="425"/>
      <c r="J476" s="425"/>
      <c r="K476" s="425"/>
    </row>
    <row r="477" spans="1:24" ht="21.75" customHeight="1" x14ac:dyDescent="0.25">
      <c r="A477" s="426" t="s">
        <v>110</v>
      </c>
      <c r="B477" s="426"/>
      <c r="C477" s="426"/>
      <c r="D477" s="426"/>
      <c r="E477" s="426"/>
      <c r="F477" s="426"/>
      <c r="G477" s="426"/>
      <c r="H477" s="426"/>
      <c r="I477" s="426"/>
      <c r="J477" s="426"/>
      <c r="K477" s="426"/>
    </row>
    <row r="478" spans="1:24" ht="18.75" hidden="1" x14ac:dyDescent="0.3">
      <c r="A478" s="26"/>
      <c r="B478" s="26"/>
      <c r="C478" s="26"/>
      <c r="D478" s="26"/>
      <c r="E478" s="32"/>
      <c r="F478" s="32"/>
      <c r="G478" s="32"/>
      <c r="H478" s="32"/>
      <c r="I478" s="126"/>
      <c r="J478" s="126"/>
    </row>
    <row r="479" spans="1:24" ht="18.75" hidden="1" x14ac:dyDescent="0.3">
      <c r="A479" s="26"/>
      <c r="B479" s="26"/>
      <c r="C479" s="26"/>
      <c r="D479" s="26"/>
      <c r="E479" s="32"/>
      <c r="F479" s="32"/>
      <c r="G479" s="32"/>
      <c r="H479" s="32"/>
      <c r="I479" s="126"/>
      <c r="J479" s="126"/>
    </row>
    <row r="480" spans="1:24" ht="18.75" hidden="1" x14ac:dyDescent="0.3">
      <c r="A480" s="5"/>
    </row>
    <row r="481" spans="1:11" ht="18.75" hidden="1" x14ac:dyDescent="0.3">
      <c r="A481" s="5"/>
    </row>
    <row r="482" spans="1:11" ht="18.75" hidden="1" x14ac:dyDescent="0.3">
      <c r="A482" s="5"/>
    </row>
    <row r="483" spans="1:11" ht="18.75" hidden="1" x14ac:dyDescent="0.3">
      <c r="A483" s="5"/>
    </row>
    <row r="484" spans="1:11" ht="15.75" hidden="1" customHeight="1" x14ac:dyDescent="0.3">
      <c r="A484" s="5"/>
    </row>
    <row r="485" spans="1:11" ht="18.75" hidden="1" x14ac:dyDescent="0.3">
      <c r="A485" s="5"/>
    </row>
    <row r="486" spans="1:11" ht="14.25" customHeight="1" x14ac:dyDescent="0.25">
      <c r="A486" s="425" t="s">
        <v>136</v>
      </c>
      <c r="B486" s="425"/>
      <c r="C486" s="425"/>
      <c r="D486" s="425"/>
      <c r="E486" s="425"/>
      <c r="F486" s="425"/>
      <c r="G486" s="425"/>
      <c r="H486" s="425"/>
      <c r="I486" s="425"/>
      <c r="J486" s="425"/>
      <c r="K486" s="425"/>
    </row>
    <row r="487" spans="1:11" ht="15.75" x14ac:dyDescent="0.25">
      <c r="A487" s="425" t="s">
        <v>175</v>
      </c>
      <c r="B487" s="425"/>
      <c r="C487" s="425"/>
      <c r="D487" s="425"/>
      <c r="E487" s="425"/>
      <c r="F487" s="425"/>
      <c r="G487" s="425"/>
      <c r="H487" s="425"/>
      <c r="I487" s="425"/>
      <c r="J487" s="425"/>
      <c r="K487" s="425"/>
    </row>
    <row r="489" spans="1:11" ht="15.75" customHeight="1" x14ac:dyDescent="0.25"/>
    <row r="492" spans="1:11" ht="15.75" customHeight="1" x14ac:dyDescent="0.25"/>
  </sheetData>
  <mergeCells count="533">
    <mergeCell ref="D137:E137"/>
    <mergeCell ref="D139:E139"/>
    <mergeCell ref="D140:E140"/>
    <mergeCell ref="D141:E141"/>
    <mergeCell ref="D143:E143"/>
    <mergeCell ref="D155:E155"/>
    <mergeCell ref="A152:K152"/>
    <mergeCell ref="A150:C150"/>
    <mergeCell ref="A139:C139"/>
    <mergeCell ref="A141:C141"/>
    <mergeCell ref="A147:K147"/>
    <mergeCell ref="D148:E148"/>
    <mergeCell ref="A148:C148"/>
    <mergeCell ref="A149:C149"/>
    <mergeCell ref="A89:C89"/>
    <mergeCell ref="A115:C115"/>
    <mergeCell ref="A86:C86"/>
    <mergeCell ref="A123:C123"/>
    <mergeCell ref="A124:C124"/>
    <mergeCell ref="A96:C96"/>
    <mergeCell ref="A95:C95"/>
    <mergeCell ref="A99:C99"/>
    <mergeCell ref="A98:C98"/>
    <mergeCell ref="A100:K100"/>
    <mergeCell ref="D103:E103"/>
    <mergeCell ref="D96:E96"/>
    <mergeCell ref="D95:E95"/>
    <mergeCell ref="A101:C101"/>
    <mergeCell ref="A102:C102"/>
    <mergeCell ref="D107:E107"/>
    <mergeCell ref="D106:E106"/>
    <mergeCell ref="A105:K105"/>
    <mergeCell ref="A104:C104"/>
    <mergeCell ref="D123:E123"/>
    <mergeCell ref="D124:E124"/>
    <mergeCell ref="D90:E90"/>
    <mergeCell ref="D91:E91"/>
    <mergeCell ref="D92:E92"/>
    <mergeCell ref="A114:K114"/>
    <mergeCell ref="A108:C108"/>
    <mergeCell ref="D109:E109"/>
    <mergeCell ref="D166:E166"/>
    <mergeCell ref="A174:K174"/>
    <mergeCell ref="A165:C165"/>
    <mergeCell ref="A142:C142"/>
    <mergeCell ref="A208:C208"/>
    <mergeCell ref="D149:E149"/>
    <mergeCell ref="D150:E150"/>
    <mergeCell ref="D151:E151"/>
    <mergeCell ref="A151:C151"/>
    <mergeCell ref="D142:E142"/>
    <mergeCell ref="A175:K175"/>
    <mergeCell ref="A187:K187"/>
    <mergeCell ref="A188:K188"/>
    <mergeCell ref="D159:E159"/>
    <mergeCell ref="A119:C119"/>
    <mergeCell ref="A133:C133"/>
    <mergeCell ref="A173:K173"/>
    <mergeCell ref="A172:K172"/>
    <mergeCell ref="D157:E157"/>
    <mergeCell ref="D158:E158"/>
    <mergeCell ref="D154:E154"/>
    <mergeCell ref="A214:C214"/>
    <mergeCell ref="A215:C215"/>
    <mergeCell ref="A216:C216"/>
    <mergeCell ref="A217:C217"/>
    <mergeCell ref="A198:C198"/>
    <mergeCell ref="A178:C178"/>
    <mergeCell ref="A258:C258"/>
    <mergeCell ref="A116:C116"/>
    <mergeCell ref="A118:C118"/>
    <mergeCell ref="A158:C158"/>
    <mergeCell ref="A154:C154"/>
    <mergeCell ref="A155:C155"/>
    <mergeCell ref="A156:C156"/>
    <mergeCell ref="A157:C157"/>
    <mergeCell ref="A220:C220"/>
    <mergeCell ref="A221:C221"/>
    <mergeCell ref="A222:K222"/>
    <mergeCell ref="A218:C218"/>
    <mergeCell ref="A219:C219"/>
    <mergeCell ref="A212:C212"/>
    <mergeCell ref="A171:K171"/>
    <mergeCell ref="A159:C159"/>
    <mergeCell ref="A166:C166"/>
    <mergeCell ref="D135:E135"/>
    <mergeCell ref="D180:H180"/>
    <mergeCell ref="D181:H181"/>
    <mergeCell ref="D182:H182"/>
    <mergeCell ref="A195:C195"/>
    <mergeCell ref="A210:C210"/>
    <mergeCell ref="A211:C211"/>
    <mergeCell ref="A205:C205"/>
    <mergeCell ref="A206:C206"/>
    <mergeCell ref="A213:C213"/>
    <mergeCell ref="A278:C278"/>
    <mergeCell ref="A225:C225"/>
    <mergeCell ref="A227:C227"/>
    <mergeCell ref="A235:C235"/>
    <mergeCell ref="A236:C236"/>
    <mergeCell ref="A223:C223"/>
    <mergeCell ref="A224:C224"/>
    <mergeCell ref="A298:C298"/>
    <mergeCell ref="A299:C299"/>
    <mergeCell ref="A283:C283"/>
    <mergeCell ref="A270:C270"/>
    <mergeCell ref="A273:C273"/>
    <mergeCell ref="A274:C274"/>
    <mergeCell ref="A267:C267"/>
    <mergeCell ref="A284:C284"/>
    <mergeCell ref="A286:C286"/>
    <mergeCell ref="A275:C275"/>
    <mergeCell ref="A276:C276"/>
    <mergeCell ref="A277:C277"/>
    <mergeCell ref="A272:C272"/>
    <mergeCell ref="A288:C288"/>
    <mergeCell ref="A289:C289"/>
    <mergeCell ref="A290:C290"/>
    <mergeCell ref="A281:C281"/>
    <mergeCell ref="A282:C282"/>
    <mergeCell ref="A296:C296"/>
    <mergeCell ref="A295:C295"/>
    <mergeCell ref="A294:C294"/>
    <mergeCell ref="A271:K271"/>
    <mergeCell ref="A280:K280"/>
    <mergeCell ref="A285:K285"/>
    <mergeCell ref="A240:C240"/>
    <mergeCell ref="A234:K234"/>
    <mergeCell ref="A248:C248"/>
    <mergeCell ref="A249:C249"/>
    <mergeCell ref="A250:C250"/>
    <mergeCell ref="A251:C251"/>
    <mergeCell ref="A252:C252"/>
    <mergeCell ref="A255:C255"/>
    <mergeCell ref="A261:C261"/>
    <mergeCell ref="A254:C254"/>
    <mergeCell ref="A268:C268"/>
    <mergeCell ref="A269:C269"/>
    <mergeCell ref="A262:C262"/>
    <mergeCell ref="A263:C263"/>
    <mergeCell ref="A287:C287"/>
    <mergeCell ref="A291:C291"/>
    <mergeCell ref="A292:C292"/>
    <mergeCell ref="A297:C297"/>
    <mergeCell ref="A260:K260"/>
    <mergeCell ref="A293:K293"/>
    <mergeCell ref="A279:C279"/>
    <mergeCell ref="A179:C179"/>
    <mergeCell ref="A177:C177"/>
    <mergeCell ref="A184:K184"/>
    <mergeCell ref="A186:K186"/>
    <mergeCell ref="A180:C180"/>
    <mergeCell ref="A193:C193"/>
    <mergeCell ref="A182:C182"/>
    <mergeCell ref="A191:K191"/>
    <mergeCell ref="A230:C230"/>
    <mergeCell ref="A199:C199"/>
    <mergeCell ref="A200:C200"/>
    <mergeCell ref="A201:C201"/>
    <mergeCell ref="A202:C202"/>
    <mergeCell ref="A203:C203"/>
    <mergeCell ref="A196:C196"/>
    <mergeCell ref="A197:C197"/>
    <mergeCell ref="A241:K241"/>
    <mergeCell ref="A245:C245"/>
    <mergeCell ref="A246:C246"/>
    <mergeCell ref="A247:C247"/>
    <mergeCell ref="A265:C265"/>
    <mergeCell ref="A266:C266"/>
    <mergeCell ref="A228:K228"/>
    <mergeCell ref="A242:C242"/>
    <mergeCell ref="A243:C243"/>
    <mergeCell ref="A244:K244"/>
    <mergeCell ref="A256:C256"/>
    <mergeCell ref="A257:C257"/>
    <mergeCell ref="A253:C253"/>
    <mergeCell ref="A259:C259"/>
    <mergeCell ref="A231:C231"/>
    <mergeCell ref="A232:C232"/>
    <mergeCell ref="A233:C233"/>
    <mergeCell ref="A237:C237"/>
    <mergeCell ref="A238:C238"/>
    <mergeCell ref="A239:C239"/>
    <mergeCell ref="A474:I474"/>
    <mergeCell ref="A458:I458"/>
    <mergeCell ref="A457:I457"/>
    <mergeCell ref="A455:I456"/>
    <mergeCell ref="A454:K454"/>
    <mergeCell ref="A453:K453"/>
    <mergeCell ref="A452:K452"/>
    <mergeCell ref="A451:K451"/>
    <mergeCell ref="A449:K449"/>
    <mergeCell ref="J456:K456"/>
    <mergeCell ref="J457:K457"/>
    <mergeCell ref="J458:K458"/>
    <mergeCell ref="J455:K455"/>
    <mergeCell ref="J473:K473"/>
    <mergeCell ref="A469:I470"/>
    <mergeCell ref="A471:I471"/>
    <mergeCell ref="A472:I472"/>
    <mergeCell ref="A473:I473"/>
    <mergeCell ref="J469:K469"/>
    <mergeCell ref="J470:K470"/>
    <mergeCell ref="J471:K471"/>
    <mergeCell ref="A487:K487"/>
    <mergeCell ref="A486:K486"/>
    <mergeCell ref="A477:K477"/>
    <mergeCell ref="A476:K476"/>
    <mergeCell ref="A463:I463"/>
    <mergeCell ref="A462:I462"/>
    <mergeCell ref="A461:I461"/>
    <mergeCell ref="A460:I460"/>
    <mergeCell ref="A459:I459"/>
    <mergeCell ref="J463:K463"/>
    <mergeCell ref="J459:K459"/>
    <mergeCell ref="J460:K460"/>
    <mergeCell ref="J461:K461"/>
    <mergeCell ref="J462:K462"/>
    <mergeCell ref="A464:I464"/>
    <mergeCell ref="A465:I465"/>
    <mergeCell ref="A466:I466"/>
    <mergeCell ref="A467:K467"/>
    <mergeCell ref="A468:K468"/>
    <mergeCell ref="J472:K472"/>
    <mergeCell ref="J464:K464"/>
    <mergeCell ref="J465:K465"/>
    <mergeCell ref="J466:K466"/>
    <mergeCell ref="J474:K474"/>
    <mergeCell ref="A62:K62"/>
    <mergeCell ref="A65:C65"/>
    <mergeCell ref="A66:C66"/>
    <mergeCell ref="B14:H14"/>
    <mergeCell ref="A160:C160"/>
    <mergeCell ref="A136:C136"/>
    <mergeCell ref="A128:C128"/>
    <mergeCell ref="D120:E120"/>
    <mergeCell ref="D119:E119"/>
    <mergeCell ref="D131:E131"/>
    <mergeCell ref="D132:E132"/>
    <mergeCell ref="D126:E126"/>
    <mergeCell ref="D125:E125"/>
    <mergeCell ref="D122:E122"/>
    <mergeCell ref="D121:E121"/>
    <mergeCell ref="D118:E118"/>
    <mergeCell ref="D117:E117"/>
    <mergeCell ref="D116:E116"/>
    <mergeCell ref="D115:E115"/>
    <mergeCell ref="D110:E110"/>
    <mergeCell ref="A82:C82"/>
    <mergeCell ref="A71:C71"/>
    <mergeCell ref="A72:C72"/>
    <mergeCell ref="D88:E88"/>
    <mergeCell ref="B38:H38"/>
    <mergeCell ref="B39:H39"/>
    <mergeCell ref="B40:H40"/>
    <mergeCell ref="A60:K60"/>
    <mergeCell ref="A64:K64"/>
    <mergeCell ref="A57:K57"/>
    <mergeCell ref="D94:E94"/>
    <mergeCell ref="A87:C87"/>
    <mergeCell ref="D65:E65"/>
    <mergeCell ref="D66:E66"/>
    <mergeCell ref="A85:C85"/>
    <mergeCell ref="A84:C84"/>
    <mergeCell ref="A80:C80"/>
    <mergeCell ref="A81:C81"/>
    <mergeCell ref="A70:C70"/>
    <mergeCell ref="A77:C77"/>
    <mergeCell ref="A79:C79"/>
    <mergeCell ref="A83:C83"/>
    <mergeCell ref="D75:E75"/>
    <mergeCell ref="D77:E77"/>
    <mergeCell ref="D79:E79"/>
    <mergeCell ref="D80:E80"/>
    <mergeCell ref="D81:E81"/>
    <mergeCell ref="D69:E69"/>
    <mergeCell ref="A76:C76"/>
    <mergeCell ref="A78:C78"/>
    <mergeCell ref="A103:C103"/>
    <mergeCell ref="A93:K93"/>
    <mergeCell ref="A56:K56"/>
    <mergeCell ref="A69:C69"/>
    <mergeCell ref="A68:C68"/>
    <mergeCell ref="A58:K58"/>
    <mergeCell ref="A59:K59"/>
    <mergeCell ref="D68:E68"/>
    <mergeCell ref="D67:E67"/>
    <mergeCell ref="D70:E70"/>
    <mergeCell ref="D71:E71"/>
    <mergeCell ref="D72:E72"/>
    <mergeCell ref="D73:E73"/>
    <mergeCell ref="D74:E74"/>
    <mergeCell ref="A73:C73"/>
    <mergeCell ref="A67:C67"/>
    <mergeCell ref="A74:C74"/>
    <mergeCell ref="D89:E89"/>
    <mergeCell ref="A88:C88"/>
    <mergeCell ref="D82:E82"/>
    <mergeCell ref="D86:E86"/>
    <mergeCell ref="D87:E87"/>
    <mergeCell ref="B26:H26"/>
    <mergeCell ref="B30:H30"/>
    <mergeCell ref="B31:H31"/>
    <mergeCell ref="B32:H32"/>
    <mergeCell ref="B33:H33"/>
    <mergeCell ref="B34:H34"/>
    <mergeCell ref="B24:H24"/>
    <mergeCell ref="B25:H25"/>
    <mergeCell ref="B29:H29"/>
    <mergeCell ref="A75:C75"/>
    <mergeCell ref="A7:K7"/>
    <mergeCell ref="A8:K8"/>
    <mergeCell ref="B35:H35"/>
    <mergeCell ref="B37:H37"/>
    <mergeCell ref="A2:K2"/>
    <mergeCell ref="A4:K4"/>
    <mergeCell ref="B9:H9"/>
    <mergeCell ref="B10:H10"/>
    <mergeCell ref="B27:H27"/>
    <mergeCell ref="B15:H15"/>
    <mergeCell ref="B16:H16"/>
    <mergeCell ref="B17:H17"/>
    <mergeCell ref="B11:H11"/>
    <mergeCell ref="B12:H12"/>
    <mergeCell ref="B18:H18"/>
    <mergeCell ref="B19:H19"/>
    <mergeCell ref="A3:K3"/>
    <mergeCell ref="B36:H36"/>
    <mergeCell ref="B20:H20"/>
    <mergeCell ref="B21:H21"/>
    <mergeCell ref="B22:H22"/>
    <mergeCell ref="B23:H23"/>
    <mergeCell ref="B28:H28"/>
    <mergeCell ref="D98:E98"/>
    <mergeCell ref="A109:C109"/>
    <mergeCell ref="A113:C113"/>
    <mergeCell ref="A110:C110"/>
    <mergeCell ref="A91:C91"/>
    <mergeCell ref="D104:E104"/>
    <mergeCell ref="A111:C111"/>
    <mergeCell ref="A112:C112"/>
    <mergeCell ref="D101:E101"/>
    <mergeCell ref="D102:E102"/>
    <mergeCell ref="A107:C107"/>
    <mergeCell ref="A106:C106"/>
    <mergeCell ref="A90:C90"/>
    <mergeCell ref="A92:C92"/>
    <mergeCell ref="A94:C94"/>
    <mergeCell ref="A264:C264"/>
    <mergeCell ref="A358:E358"/>
    <mergeCell ref="A323:E323"/>
    <mergeCell ref="A324:E324"/>
    <mergeCell ref="A325:E325"/>
    <mergeCell ref="A326:E326"/>
    <mergeCell ref="A327:E327"/>
    <mergeCell ref="A310:E310"/>
    <mergeCell ref="A321:E321"/>
    <mergeCell ref="A315:E315"/>
    <mergeCell ref="A316:E316"/>
    <mergeCell ref="A311:E311"/>
    <mergeCell ref="A312:E312"/>
    <mergeCell ref="A313:E313"/>
    <mergeCell ref="A314:E314"/>
    <mergeCell ref="A317:E317"/>
    <mergeCell ref="A318:E318"/>
    <mergeCell ref="A352:E352"/>
    <mergeCell ref="A353:E353"/>
    <mergeCell ref="A331:E331"/>
    <mergeCell ref="A332:E332"/>
    <mergeCell ref="A333:E333"/>
    <mergeCell ref="A328:E328"/>
    <mergeCell ref="A301:K301"/>
    <mergeCell ref="A359:E359"/>
    <mergeCell ref="A360:E360"/>
    <mergeCell ref="A361:K361"/>
    <mergeCell ref="A362:E362"/>
    <mergeCell ref="A363:E363"/>
    <mergeCell ref="A364:E364"/>
    <mergeCell ref="A320:E320"/>
    <mergeCell ref="A329:E329"/>
    <mergeCell ref="A330:E330"/>
    <mergeCell ref="A345:E345"/>
    <mergeCell ref="A346:E346"/>
    <mergeCell ref="A347:E347"/>
    <mergeCell ref="A348:E348"/>
    <mergeCell ref="A349:E349"/>
    <mergeCell ref="A350:E350"/>
    <mergeCell ref="A319:E319"/>
    <mergeCell ref="A322:E322"/>
    <mergeCell ref="A303:K303"/>
    <mergeCell ref="A304:K304"/>
    <mergeCell ref="A305:K305"/>
    <mergeCell ref="A306:K306"/>
    <mergeCell ref="A367:E367"/>
    <mergeCell ref="A368:E368"/>
    <mergeCell ref="A365:E365"/>
    <mergeCell ref="A366:E366"/>
    <mergeCell ref="A393:E393"/>
    <mergeCell ref="A394:E394"/>
    <mergeCell ref="A396:K396"/>
    <mergeCell ref="A397:E397"/>
    <mergeCell ref="A388:E388"/>
    <mergeCell ref="A376:E376"/>
    <mergeCell ref="A377:E377"/>
    <mergeCell ref="A369:E369"/>
    <mergeCell ref="A370:E370"/>
    <mergeCell ref="A371:E371"/>
    <mergeCell ref="A372:E372"/>
    <mergeCell ref="A373:E373"/>
    <mergeCell ref="A374:E374"/>
    <mergeCell ref="A375:E375"/>
    <mergeCell ref="A445:K445"/>
    <mergeCell ref="A433:F433"/>
    <mergeCell ref="I433:J433"/>
    <mergeCell ref="A427:J427"/>
    <mergeCell ref="A428:J428"/>
    <mergeCell ref="A429:J429"/>
    <mergeCell ref="A432:F432"/>
    <mergeCell ref="I432:J432"/>
    <mergeCell ref="A439:K439"/>
    <mergeCell ref="A440:K440"/>
    <mergeCell ref="A441:K441"/>
    <mergeCell ref="A446:K446"/>
    <mergeCell ref="A447:K447"/>
    <mergeCell ref="A442:K442"/>
    <mergeCell ref="A443:K443"/>
    <mergeCell ref="A411:E411"/>
    <mergeCell ref="A403:E403"/>
    <mergeCell ref="A404:K404"/>
    <mergeCell ref="A5:K5"/>
    <mergeCell ref="B13:H13"/>
    <mergeCell ref="A355:E355"/>
    <mergeCell ref="A356:E356"/>
    <mergeCell ref="A357:E357"/>
    <mergeCell ref="A334:E334"/>
    <mergeCell ref="A335:E335"/>
    <mergeCell ref="A336:E336"/>
    <mergeCell ref="A337:E337"/>
    <mergeCell ref="A338:K338"/>
    <mergeCell ref="A339:E339"/>
    <mergeCell ref="A340:E340"/>
    <mergeCell ref="A341:E341"/>
    <mergeCell ref="A342:E342"/>
    <mergeCell ref="A354:E354"/>
    <mergeCell ref="A343:E343"/>
    <mergeCell ref="A344:K344"/>
    <mergeCell ref="A161:K161"/>
    <mergeCell ref="A164:C164"/>
    <mergeCell ref="A209:C209"/>
    <mergeCell ref="A132:C132"/>
    <mergeCell ref="A134:C134"/>
    <mergeCell ref="A189:K189"/>
    <mergeCell ref="A194:C194"/>
    <mergeCell ref="A181:C181"/>
    <mergeCell ref="D153:E153"/>
    <mergeCell ref="A168:K168"/>
    <mergeCell ref="A170:K170"/>
    <mergeCell ref="A153:C153"/>
    <mergeCell ref="A162:C162"/>
    <mergeCell ref="A163:C163"/>
    <mergeCell ref="D165:E165"/>
    <mergeCell ref="D164:E164"/>
    <mergeCell ref="D163:E163"/>
    <mergeCell ref="D162:E162"/>
    <mergeCell ref="D156:E156"/>
    <mergeCell ref="A207:C207"/>
    <mergeCell ref="A204:C204"/>
    <mergeCell ref="D177:H177"/>
    <mergeCell ref="D178:H178"/>
    <mergeCell ref="D179:H179"/>
    <mergeCell ref="A127:K127"/>
    <mergeCell ref="A117:C117"/>
    <mergeCell ref="A146:C146"/>
    <mergeCell ref="A144:C144"/>
    <mergeCell ref="A125:C125"/>
    <mergeCell ref="A126:C126"/>
    <mergeCell ref="A138:K138"/>
    <mergeCell ref="A137:C137"/>
    <mergeCell ref="A140:C140"/>
    <mergeCell ref="A120:C120"/>
    <mergeCell ref="A129:C129"/>
    <mergeCell ref="A130:C130"/>
    <mergeCell ref="A131:C131"/>
    <mergeCell ref="D128:E128"/>
    <mergeCell ref="D129:E129"/>
    <mergeCell ref="D130:E130"/>
    <mergeCell ref="A121:C121"/>
    <mergeCell ref="A122:C122"/>
    <mergeCell ref="D144:E144"/>
    <mergeCell ref="D145:E145"/>
    <mergeCell ref="D146:E146"/>
    <mergeCell ref="A145:C145"/>
    <mergeCell ref="A143:C143"/>
    <mergeCell ref="A135:C135"/>
    <mergeCell ref="A424:K424"/>
    <mergeCell ref="A420:C420"/>
    <mergeCell ref="A401:E401"/>
    <mergeCell ref="A402:E402"/>
    <mergeCell ref="A405:E405"/>
    <mergeCell ref="A406:E406"/>
    <mergeCell ref="A407:E407"/>
    <mergeCell ref="A408:E408"/>
    <mergeCell ref="A409:E409"/>
    <mergeCell ref="A410:E410"/>
    <mergeCell ref="A412:E412"/>
    <mergeCell ref="A413:K413"/>
    <mergeCell ref="A414:E414"/>
    <mergeCell ref="A415:E415"/>
    <mergeCell ref="A416:E416"/>
    <mergeCell ref="A399:E399"/>
    <mergeCell ref="A351:K351"/>
    <mergeCell ref="A400:E400"/>
    <mergeCell ref="A417:E417"/>
    <mergeCell ref="A418:E418"/>
    <mergeCell ref="A395:E395"/>
    <mergeCell ref="A421:K421"/>
    <mergeCell ref="A422:K422"/>
    <mergeCell ref="A423:K423"/>
    <mergeCell ref="A398:E398"/>
    <mergeCell ref="A378:E378"/>
    <mergeCell ref="A379:K379"/>
    <mergeCell ref="A380:E380"/>
    <mergeCell ref="A381:E381"/>
    <mergeCell ref="A382:E382"/>
    <mergeCell ref="A383:E383"/>
    <mergeCell ref="A384:E384"/>
    <mergeCell ref="A385:E385"/>
    <mergeCell ref="A386:E386"/>
    <mergeCell ref="A387:K387"/>
    <mergeCell ref="A389:E389"/>
    <mergeCell ref="A390:E390"/>
    <mergeCell ref="A391:E391"/>
    <mergeCell ref="A392:E392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2020-11-24T10:36:37Z</dcterms:modified>
</cp:coreProperties>
</file>